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D:\1 - AMARAJI\10 - GOUVEIÃO\"/>
    </mc:Choice>
  </mc:AlternateContent>
  <xr:revisionPtr revIDLastSave="0" documentId="13_ncr:1_{C0AEFF28-DF50-4B93-85DB-9D20CFE4CEC6}" xr6:coauthVersionLast="47" xr6:coauthVersionMax="47" xr10:uidLastSave="{00000000-0000-0000-0000-000000000000}"/>
  <bookViews>
    <workbookView xWindow="-120" yWindow="-120" windowWidth="20730" windowHeight="11160" tabRatio="984" activeTab="8" xr2:uid="{00000000-000D-0000-FFFF-FFFF00000000}"/>
  </bookViews>
  <sheets>
    <sheet name="BDI NOVO" sheetId="106" r:id="rId1"/>
    <sheet name="ORÇAMENTO" sheetId="90" r:id="rId2"/>
    <sheet name="CP1 Placaob" sheetId="109" r:id="rId3"/>
    <sheet name="CP2ligprov" sheetId="110" r:id="rId4"/>
    <sheet name="planilha sem memoria" sheetId="105" r:id="rId5"/>
    <sheet name="memoria" sheetId="111" r:id="rId6"/>
    <sheet name="RESUMO" sheetId="97" r:id="rId7"/>
    <sheet name="CRONOGRAMA" sheetId="95" r:id="rId8"/>
    <sheet name="encargos" sheetId="108" r:id="rId9"/>
  </sheets>
  <definedNames>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ACRE" hidden="1">#REF!</definedName>
    <definedName name="ademir" hidden="1">{#N/A,#N/A,FALSE,"Cronograma";#N/A,#N/A,FALSE,"Cronogr. 2"}</definedName>
    <definedName name="_xlnm.Print_Area" localSheetId="1">ORÇAMENTO!$A$3:$J$571</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INAPI_AC" hidden="1">#REF!</definedName>
    <definedName name="ss" hidden="1">{#N/A,#N/A,FALSE,"Cronograma";#N/A,#N/A,FALSE,"Cronogr. 2"}</definedName>
    <definedName name="_xlnm.Print_Titles" localSheetId="1">ORÇAMENTO!$3:$10</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95" l="1"/>
  <c r="I41" i="95"/>
  <c r="E42" i="95" s="1"/>
  <c r="E41" i="95"/>
  <c r="H44" i="95"/>
  <c r="I68" i="95"/>
  <c r="I71" i="95"/>
  <c r="G41" i="95"/>
  <c r="F41" i="95"/>
  <c r="I75" i="95"/>
  <c r="I69" i="95"/>
  <c r="A7" i="97"/>
  <c r="A5" i="95" s="1"/>
  <c r="A6" i="97"/>
  <c r="A6" i="111"/>
  <c r="A7" i="111"/>
  <c r="I469" i="105"/>
  <c r="H469" i="105"/>
  <c r="J469" i="105" s="1"/>
  <c r="I467" i="105"/>
  <c r="H467" i="105"/>
  <c r="J467" i="105" s="1"/>
  <c r="I464" i="105"/>
  <c r="H464" i="105"/>
  <c r="J464" i="105" s="1"/>
  <c r="I462" i="105"/>
  <c r="H462" i="105"/>
  <c r="J462" i="105" s="1"/>
  <c r="I460" i="105"/>
  <c r="H460" i="105"/>
  <c r="J460" i="105" s="1"/>
  <c r="I458" i="105"/>
  <c r="H458" i="105"/>
  <c r="J458" i="105" s="1"/>
  <c r="I456" i="105"/>
  <c r="H456" i="105"/>
  <c r="J456" i="105" s="1"/>
  <c r="I454" i="105"/>
  <c r="H454" i="105"/>
  <c r="J454" i="105" s="1"/>
  <c r="I452" i="105"/>
  <c r="H452" i="105"/>
  <c r="J452" i="105" s="1"/>
  <c r="I449" i="105"/>
  <c r="H449" i="105"/>
  <c r="J449" i="105" s="1"/>
  <c r="I447" i="105"/>
  <c r="H447" i="105"/>
  <c r="J447" i="105" s="1"/>
  <c r="I445" i="105"/>
  <c r="H445" i="105"/>
  <c r="J445" i="105" s="1"/>
  <c r="I443" i="105"/>
  <c r="H443" i="105"/>
  <c r="J443" i="105" s="1"/>
  <c r="I441" i="105"/>
  <c r="H441" i="105"/>
  <c r="J441" i="105" s="1"/>
  <c r="I439" i="105"/>
  <c r="H439" i="105"/>
  <c r="J439" i="105" s="1"/>
  <c r="I436" i="105"/>
  <c r="H436" i="105"/>
  <c r="J436" i="105" s="1"/>
  <c r="I434" i="105"/>
  <c r="H434" i="105"/>
  <c r="J434" i="105" s="1"/>
  <c r="I432" i="105"/>
  <c r="H432" i="105"/>
  <c r="J432" i="105" s="1"/>
  <c r="I430" i="105"/>
  <c r="H430" i="105"/>
  <c r="J430" i="105" s="1"/>
  <c r="I428" i="105"/>
  <c r="H428" i="105"/>
  <c r="J428" i="105" s="1"/>
  <c r="I426" i="105"/>
  <c r="H426" i="105"/>
  <c r="J426" i="105" s="1"/>
  <c r="I424" i="105"/>
  <c r="H424" i="105"/>
  <c r="J424" i="105" s="1"/>
  <c r="I422" i="105"/>
  <c r="H422" i="105"/>
  <c r="J422" i="105" s="1"/>
  <c r="I419" i="105"/>
  <c r="H419" i="105"/>
  <c r="J419" i="105" s="1"/>
  <c r="I417" i="105"/>
  <c r="H417" i="105"/>
  <c r="J417" i="105" s="1"/>
  <c r="I415" i="105"/>
  <c r="H415" i="105"/>
  <c r="J415" i="105" s="1"/>
  <c r="I413" i="105"/>
  <c r="H413" i="105"/>
  <c r="J413" i="105" s="1"/>
  <c r="I410" i="105"/>
  <c r="H410" i="105"/>
  <c r="J410" i="105" s="1"/>
  <c r="I408" i="105"/>
  <c r="H408" i="105"/>
  <c r="J408" i="105" s="1"/>
  <c r="I406" i="105"/>
  <c r="H406" i="105"/>
  <c r="J406" i="105" s="1"/>
  <c r="I404" i="105"/>
  <c r="H404" i="105"/>
  <c r="J404" i="105" s="1"/>
  <c r="I402" i="105"/>
  <c r="H402" i="105"/>
  <c r="J402" i="105" s="1"/>
  <c r="I400" i="105"/>
  <c r="H400" i="105"/>
  <c r="J400" i="105" s="1"/>
  <c r="I398" i="105"/>
  <c r="H398" i="105"/>
  <c r="J398" i="105" s="1"/>
  <c r="I396" i="105"/>
  <c r="H396" i="105"/>
  <c r="J396" i="105" s="1"/>
  <c r="I394" i="105"/>
  <c r="H394" i="105"/>
  <c r="J394" i="105" s="1"/>
  <c r="I392" i="105"/>
  <c r="H392" i="105"/>
  <c r="J392" i="105" s="1"/>
  <c r="I390" i="105"/>
  <c r="H390" i="105"/>
  <c r="J390" i="105" s="1"/>
  <c r="I388" i="105"/>
  <c r="H388" i="105"/>
  <c r="J388" i="105" s="1"/>
  <c r="I386" i="105"/>
  <c r="H386" i="105"/>
  <c r="J386" i="105" s="1"/>
  <c r="I384" i="105"/>
  <c r="H384" i="105"/>
  <c r="J384" i="105" s="1"/>
  <c r="I382" i="105"/>
  <c r="H382" i="105"/>
  <c r="J382" i="105" s="1"/>
  <c r="I380" i="105"/>
  <c r="H380" i="105"/>
  <c r="J380" i="105" s="1"/>
  <c r="I378" i="105"/>
  <c r="H378" i="105"/>
  <c r="J378" i="105" s="1"/>
  <c r="I376" i="105"/>
  <c r="H376" i="105"/>
  <c r="J376" i="105" s="1"/>
  <c r="I373" i="105"/>
  <c r="H373" i="105"/>
  <c r="J373" i="105" s="1"/>
  <c r="I371" i="105"/>
  <c r="H371" i="105"/>
  <c r="J371" i="105" s="1"/>
  <c r="I369" i="105"/>
  <c r="H369" i="105"/>
  <c r="J369" i="105" s="1"/>
  <c r="I367" i="105"/>
  <c r="H367" i="105"/>
  <c r="J367" i="105" s="1"/>
  <c r="I365" i="105"/>
  <c r="H365" i="105"/>
  <c r="J365" i="105" s="1"/>
  <c r="I363" i="105"/>
  <c r="H363" i="105"/>
  <c r="J363" i="105" s="1"/>
  <c r="I361" i="105"/>
  <c r="H361" i="105"/>
  <c r="J361" i="105" s="1"/>
  <c r="I359" i="105"/>
  <c r="H359" i="105"/>
  <c r="J359" i="105" s="1"/>
  <c r="I355" i="105"/>
  <c r="H355" i="105"/>
  <c r="J355" i="105" s="1"/>
  <c r="I353" i="105"/>
  <c r="H353" i="105"/>
  <c r="J353" i="105" s="1"/>
  <c r="I351" i="105"/>
  <c r="H351" i="105"/>
  <c r="J351" i="105" s="1"/>
  <c r="I348" i="105"/>
  <c r="H348" i="105"/>
  <c r="J348" i="105" s="1"/>
  <c r="I346" i="105"/>
  <c r="H346" i="105"/>
  <c r="J346" i="105" s="1"/>
  <c r="I344" i="105"/>
  <c r="H344" i="105"/>
  <c r="J344" i="105" s="1"/>
  <c r="I342" i="105"/>
  <c r="H342" i="105"/>
  <c r="J342" i="105" s="1"/>
  <c r="I340" i="105"/>
  <c r="H340" i="105"/>
  <c r="J340" i="105" s="1"/>
  <c r="I338" i="105"/>
  <c r="H338" i="105"/>
  <c r="J338" i="105" s="1"/>
  <c r="I336" i="105"/>
  <c r="H336" i="105"/>
  <c r="J336" i="105" s="1"/>
  <c r="I334" i="105"/>
  <c r="H334" i="105"/>
  <c r="J334" i="105" s="1"/>
  <c r="I332" i="105"/>
  <c r="H332" i="105"/>
  <c r="J332" i="105" s="1"/>
  <c r="I330" i="105"/>
  <c r="H330" i="105"/>
  <c r="J330" i="105" s="1"/>
  <c r="I328" i="105"/>
  <c r="H328" i="105"/>
  <c r="J328" i="105" s="1"/>
  <c r="I326" i="105"/>
  <c r="H326" i="105"/>
  <c r="J326" i="105" s="1"/>
  <c r="I323" i="105"/>
  <c r="H323" i="105"/>
  <c r="J323" i="105" s="1"/>
  <c r="I321" i="105"/>
  <c r="H321" i="105"/>
  <c r="J321" i="105" s="1"/>
  <c r="I319" i="105"/>
  <c r="H319" i="105"/>
  <c r="J319" i="105" s="1"/>
  <c r="I317" i="105"/>
  <c r="H317" i="105"/>
  <c r="J317" i="105" s="1"/>
  <c r="I315" i="105"/>
  <c r="H315" i="105"/>
  <c r="J315" i="105" s="1"/>
  <c r="I313" i="105"/>
  <c r="H313" i="105"/>
  <c r="J313" i="105" s="1"/>
  <c r="I311" i="105"/>
  <c r="H311" i="105"/>
  <c r="J311" i="105" s="1"/>
  <c r="I309" i="105"/>
  <c r="H309" i="105"/>
  <c r="J309" i="105" s="1"/>
  <c r="I306" i="105"/>
  <c r="H306" i="105"/>
  <c r="J306" i="105" s="1"/>
  <c r="I304" i="105"/>
  <c r="H304" i="105"/>
  <c r="J304" i="105" s="1"/>
  <c r="I302" i="105"/>
  <c r="H302" i="105"/>
  <c r="J302" i="105" s="1"/>
  <c r="I300" i="105"/>
  <c r="H300" i="105"/>
  <c r="J300" i="105" s="1"/>
  <c r="I298" i="105"/>
  <c r="H298" i="105"/>
  <c r="J298" i="105" s="1"/>
  <c r="I296" i="105"/>
  <c r="H296" i="105"/>
  <c r="J296" i="105" s="1"/>
  <c r="I294" i="105"/>
  <c r="H294" i="105"/>
  <c r="J294" i="105" s="1"/>
  <c r="I292" i="105"/>
  <c r="H292" i="105"/>
  <c r="J292" i="105" s="1"/>
  <c r="I290" i="105"/>
  <c r="H290" i="105"/>
  <c r="J290" i="105" s="1"/>
  <c r="I288" i="105"/>
  <c r="H288" i="105"/>
  <c r="J288" i="105" s="1"/>
  <c r="I286" i="105"/>
  <c r="H286" i="105"/>
  <c r="J286" i="105" s="1"/>
  <c r="I282" i="105"/>
  <c r="H282" i="105"/>
  <c r="J282" i="105" s="1"/>
  <c r="I280" i="105"/>
  <c r="H280" i="105"/>
  <c r="J280" i="105" s="1"/>
  <c r="I278" i="105"/>
  <c r="H278" i="105"/>
  <c r="J278" i="105" s="1"/>
  <c r="I276" i="105"/>
  <c r="H276" i="105"/>
  <c r="J276" i="105" s="1"/>
  <c r="I274" i="105"/>
  <c r="H274" i="105"/>
  <c r="J274" i="105" s="1"/>
  <c r="I272" i="105"/>
  <c r="H272" i="105"/>
  <c r="J272" i="105" s="1"/>
  <c r="I270" i="105"/>
  <c r="H270" i="105"/>
  <c r="J270" i="105" s="1"/>
  <c r="I268" i="105"/>
  <c r="H268" i="105"/>
  <c r="J268" i="105" s="1"/>
  <c r="I266" i="105"/>
  <c r="H266" i="105"/>
  <c r="J266" i="105" s="1"/>
  <c r="I264" i="105"/>
  <c r="H264" i="105"/>
  <c r="J264" i="105" s="1"/>
  <c r="I262" i="105"/>
  <c r="H262" i="105"/>
  <c r="J262" i="105" s="1"/>
  <c r="I260" i="105"/>
  <c r="H260" i="105"/>
  <c r="J260" i="105" s="1"/>
  <c r="I258" i="105"/>
  <c r="H258" i="105"/>
  <c r="J258" i="105" s="1"/>
  <c r="I256" i="105"/>
  <c r="H256" i="105"/>
  <c r="J256" i="105" s="1"/>
  <c r="I254" i="105"/>
  <c r="H254" i="105"/>
  <c r="J254" i="105" s="1"/>
  <c r="I251" i="105"/>
  <c r="H251" i="105"/>
  <c r="J251" i="105" s="1"/>
  <c r="I249" i="105"/>
  <c r="H249" i="105"/>
  <c r="J249" i="105" s="1"/>
  <c r="I247" i="105"/>
  <c r="H247" i="105"/>
  <c r="J247" i="105" s="1"/>
  <c r="I245" i="105"/>
  <c r="H245" i="105"/>
  <c r="J245" i="105" s="1"/>
  <c r="I243" i="105"/>
  <c r="H243" i="105"/>
  <c r="J243" i="105" s="1"/>
  <c r="I241" i="105"/>
  <c r="H241" i="105"/>
  <c r="J241" i="105" s="1"/>
  <c r="I239" i="105"/>
  <c r="H239" i="105"/>
  <c r="J239" i="105" s="1"/>
  <c r="I237" i="105"/>
  <c r="H237" i="105"/>
  <c r="J237" i="105" s="1"/>
  <c r="I235" i="105"/>
  <c r="H235" i="105"/>
  <c r="J235" i="105" s="1"/>
  <c r="I233" i="105"/>
  <c r="H233" i="105"/>
  <c r="J233" i="105" s="1"/>
  <c r="I231" i="105"/>
  <c r="H231" i="105"/>
  <c r="J231" i="105" s="1"/>
  <c r="I229" i="105"/>
  <c r="H229" i="105"/>
  <c r="J229" i="105" s="1"/>
  <c r="I227" i="105"/>
  <c r="H227" i="105"/>
  <c r="J227" i="105" s="1"/>
  <c r="I225" i="105"/>
  <c r="H225" i="105"/>
  <c r="J225" i="105" s="1"/>
  <c r="I223" i="105"/>
  <c r="H223" i="105"/>
  <c r="J223" i="105" s="1"/>
  <c r="I221" i="105"/>
  <c r="H221" i="105"/>
  <c r="J221" i="105" s="1"/>
  <c r="I219" i="105"/>
  <c r="H219" i="105"/>
  <c r="J219" i="105" s="1"/>
  <c r="I217" i="105"/>
  <c r="H217" i="105"/>
  <c r="J217" i="105" s="1"/>
  <c r="I213" i="105"/>
  <c r="H213" i="105"/>
  <c r="J213" i="105" s="1"/>
  <c r="I211" i="105"/>
  <c r="H211" i="105"/>
  <c r="J211" i="105" s="1"/>
  <c r="I209" i="105"/>
  <c r="H209" i="105"/>
  <c r="J209" i="105" s="1"/>
  <c r="I207" i="105"/>
  <c r="H207" i="105"/>
  <c r="J207" i="105" s="1"/>
  <c r="I205" i="105"/>
  <c r="H205" i="105"/>
  <c r="J205" i="105" s="1"/>
  <c r="I203" i="105"/>
  <c r="H203" i="105"/>
  <c r="J203" i="105" s="1"/>
  <c r="I200" i="105"/>
  <c r="H200" i="105"/>
  <c r="J200" i="105" s="1"/>
  <c r="I198" i="105"/>
  <c r="H198" i="105"/>
  <c r="J198" i="105" s="1"/>
  <c r="I195" i="105"/>
  <c r="H195" i="105"/>
  <c r="J195" i="105" s="1"/>
  <c r="I193" i="105"/>
  <c r="H193" i="105"/>
  <c r="J193" i="105" s="1"/>
  <c r="I191" i="105"/>
  <c r="H191" i="105"/>
  <c r="J191" i="105" s="1"/>
  <c r="I189" i="105"/>
  <c r="H189" i="105"/>
  <c r="J189" i="105" s="1"/>
  <c r="I187" i="105"/>
  <c r="H187" i="105"/>
  <c r="J187" i="105" s="1"/>
  <c r="I185" i="105"/>
  <c r="H185" i="105"/>
  <c r="J185" i="105" s="1"/>
  <c r="I182" i="105"/>
  <c r="H182" i="105"/>
  <c r="J182" i="105" s="1"/>
  <c r="I180" i="105"/>
  <c r="H180" i="105"/>
  <c r="J180" i="105" s="1"/>
  <c r="I178" i="105"/>
  <c r="H178" i="105"/>
  <c r="J178" i="105" s="1"/>
  <c r="I176" i="105"/>
  <c r="H176" i="105"/>
  <c r="J176" i="105" s="1"/>
  <c r="I172" i="105"/>
  <c r="H172" i="105"/>
  <c r="J172" i="105" s="1"/>
  <c r="I170" i="105"/>
  <c r="H170" i="105"/>
  <c r="J170" i="105" s="1"/>
  <c r="I168" i="105"/>
  <c r="H168" i="105"/>
  <c r="J168" i="105" s="1"/>
  <c r="I166" i="105"/>
  <c r="H166" i="105"/>
  <c r="J166" i="105" s="1"/>
  <c r="I164" i="105"/>
  <c r="H164" i="105"/>
  <c r="J164" i="105" s="1"/>
  <c r="I162" i="105"/>
  <c r="H162" i="105"/>
  <c r="J162" i="105" s="1"/>
  <c r="I159" i="105"/>
  <c r="I158" i="105" s="1"/>
  <c r="H159" i="105"/>
  <c r="J159" i="105" s="1"/>
  <c r="J158" i="105" s="1"/>
  <c r="E20" i="97" s="1"/>
  <c r="I35" i="95" s="1"/>
  <c r="E35" i="95" s="1"/>
  <c r="I156" i="105"/>
  <c r="H156" i="105"/>
  <c r="J156" i="105" s="1"/>
  <c r="I154" i="105"/>
  <c r="H154" i="105"/>
  <c r="J154" i="105" s="1"/>
  <c r="I152" i="105"/>
  <c r="H152" i="105"/>
  <c r="J152" i="105" s="1"/>
  <c r="I150" i="105"/>
  <c r="H150" i="105"/>
  <c r="J150" i="105" s="1"/>
  <c r="I148" i="105"/>
  <c r="H148" i="105"/>
  <c r="J148" i="105" s="1"/>
  <c r="I145" i="105"/>
  <c r="I144" i="105" s="1"/>
  <c r="H145" i="105"/>
  <c r="J145" i="105" s="1"/>
  <c r="J144" i="105" s="1"/>
  <c r="I142" i="105"/>
  <c r="I141" i="105" s="1"/>
  <c r="H142" i="105"/>
  <c r="J142" i="105" s="1"/>
  <c r="J141" i="105" s="1"/>
  <c r="I139" i="105"/>
  <c r="H139" i="105"/>
  <c r="J139" i="105" s="1"/>
  <c r="I137" i="105"/>
  <c r="H137" i="105"/>
  <c r="J137" i="105" s="1"/>
  <c r="I135" i="105"/>
  <c r="H135" i="105"/>
  <c r="J135" i="105" s="1"/>
  <c r="I133" i="105"/>
  <c r="H133" i="105"/>
  <c r="J133" i="105" s="1"/>
  <c r="I131" i="105"/>
  <c r="H131" i="105"/>
  <c r="J131" i="105" s="1"/>
  <c r="I127" i="105"/>
  <c r="I126" i="105" s="1"/>
  <c r="H127" i="105"/>
  <c r="J127" i="105" s="1"/>
  <c r="J126" i="105" s="1"/>
  <c r="I124" i="105"/>
  <c r="H124" i="105"/>
  <c r="J124" i="105" s="1"/>
  <c r="I120" i="105"/>
  <c r="H120" i="105"/>
  <c r="J120" i="105" s="1"/>
  <c r="I118" i="105"/>
  <c r="H118" i="105"/>
  <c r="J118" i="105" s="1"/>
  <c r="I116" i="105"/>
  <c r="H116" i="105"/>
  <c r="J116" i="105" s="1"/>
  <c r="I113" i="105"/>
  <c r="H113" i="105"/>
  <c r="J113" i="105" s="1"/>
  <c r="I111" i="105"/>
  <c r="H111" i="105"/>
  <c r="J111" i="105" s="1"/>
  <c r="I109" i="105"/>
  <c r="H109" i="105"/>
  <c r="J109" i="105" s="1"/>
  <c r="I107" i="105"/>
  <c r="H107" i="105"/>
  <c r="J107" i="105" s="1"/>
  <c r="I105" i="105"/>
  <c r="H105" i="105"/>
  <c r="J105" i="105" s="1"/>
  <c r="I102" i="105"/>
  <c r="H102" i="105"/>
  <c r="J102" i="105" s="1"/>
  <c r="I100" i="105"/>
  <c r="H100" i="105"/>
  <c r="J100" i="105" s="1"/>
  <c r="I98" i="105"/>
  <c r="H98" i="105"/>
  <c r="J98" i="105" s="1"/>
  <c r="I96" i="105"/>
  <c r="H96" i="105"/>
  <c r="J96" i="105" s="1"/>
  <c r="I92" i="105"/>
  <c r="H92" i="105"/>
  <c r="J92" i="105" s="1"/>
  <c r="I90" i="105"/>
  <c r="H90" i="105"/>
  <c r="J90" i="105" s="1"/>
  <c r="I88" i="105"/>
  <c r="H88" i="105"/>
  <c r="J88" i="105" s="1"/>
  <c r="I86" i="105"/>
  <c r="H86" i="105"/>
  <c r="J86" i="105" s="1"/>
  <c r="I84" i="105"/>
  <c r="H84" i="105"/>
  <c r="J84" i="105" s="1"/>
  <c r="I81" i="105"/>
  <c r="H81" i="105"/>
  <c r="J81" i="105" s="1"/>
  <c r="I79" i="105"/>
  <c r="H79" i="105"/>
  <c r="J79" i="105" s="1"/>
  <c r="I77" i="105"/>
  <c r="H77" i="105"/>
  <c r="J77" i="105" s="1"/>
  <c r="I75" i="105"/>
  <c r="H75" i="105"/>
  <c r="J75" i="105" s="1"/>
  <c r="I73" i="105"/>
  <c r="H73" i="105"/>
  <c r="J73" i="105" s="1"/>
  <c r="I69" i="105"/>
  <c r="H69" i="105"/>
  <c r="J69" i="105" s="1"/>
  <c r="I67" i="105"/>
  <c r="H67" i="105"/>
  <c r="J67" i="105" s="1"/>
  <c r="I65" i="105"/>
  <c r="H65" i="105"/>
  <c r="J65" i="105" s="1"/>
  <c r="I62" i="105"/>
  <c r="H62" i="105"/>
  <c r="J62" i="105" s="1"/>
  <c r="I60" i="105"/>
  <c r="H60" i="105"/>
  <c r="J60" i="105" s="1"/>
  <c r="I58" i="105"/>
  <c r="H58" i="105"/>
  <c r="J58" i="105" s="1"/>
  <c r="I56" i="105"/>
  <c r="H56" i="105"/>
  <c r="J56" i="105" s="1"/>
  <c r="I54" i="105"/>
  <c r="H54" i="105"/>
  <c r="J54" i="105" s="1"/>
  <c r="I52" i="105"/>
  <c r="H52" i="105"/>
  <c r="J52" i="105" s="1"/>
  <c r="I50" i="105"/>
  <c r="H50" i="105"/>
  <c r="J50" i="105" s="1"/>
  <c r="I48" i="105"/>
  <c r="H48" i="105"/>
  <c r="J48" i="105" s="1"/>
  <c r="I46" i="105"/>
  <c r="H46" i="105"/>
  <c r="J46" i="105" s="1"/>
  <c r="I44" i="105"/>
  <c r="H44" i="105"/>
  <c r="J44" i="105" s="1"/>
  <c r="I42" i="105"/>
  <c r="H42" i="105"/>
  <c r="J42" i="105" s="1"/>
  <c r="I40" i="105"/>
  <c r="H40" i="105"/>
  <c r="J40" i="105" s="1"/>
  <c r="I38" i="105"/>
  <c r="H38" i="105"/>
  <c r="J38" i="105" s="1"/>
  <c r="I36" i="105"/>
  <c r="H36" i="105"/>
  <c r="J36" i="105" s="1"/>
  <c r="I34" i="105"/>
  <c r="H34" i="105"/>
  <c r="J34" i="105" s="1"/>
  <c r="I32" i="105"/>
  <c r="H32" i="105"/>
  <c r="J32" i="105" s="1"/>
  <c r="I29" i="105"/>
  <c r="H29" i="105"/>
  <c r="J29" i="105" s="1"/>
  <c r="I27" i="105"/>
  <c r="H27" i="105"/>
  <c r="J27" i="105" s="1"/>
  <c r="I25" i="105"/>
  <c r="H25" i="105"/>
  <c r="J25" i="105" s="1"/>
  <c r="I23" i="105"/>
  <c r="H23" i="105"/>
  <c r="J23" i="105" s="1"/>
  <c r="I21" i="105"/>
  <c r="H21" i="105"/>
  <c r="J21" i="105" s="1"/>
  <c r="I19" i="105"/>
  <c r="H19" i="105"/>
  <c r="J19" i="105" s="1"/>
  <c r="I17" i="105"/>
  <c r="H17" i="105"/>
  <c r="J17" i="105" s="1"/>
  <c r="I14" i="105"/>
  <c r="H14" i="105"/>
  <c r="J14" i="105" s="1"/>
  <c r="I12" i="105"/>
  <c r="H12" i="105"/>
  <c r="J12" i="105" s="1"/>
  <c r="A7" i="105"/>
  <c r="A6" i="105"/>
  <c r="H304" i="90"/>
  <c r="J304" i="90" s="1"/>
  <c r="I304" i="90"/>
  <c r="I182" i="90"/>
  <c r="H182" i="90"/>
  <c r="J182" i="90" s="1"/>
  <c r="I529" i="90"/>
  <c r="H529" i="90"/>
  <c r="J529" i="90" s="1"/>
  <c r="I527" i="90"/>
  <c r="H527" i="90"/>
  <c r="J527" i="90" s="1"/>
  <c r="I286" i="90"/>
  <c r="H286" i="90"/>
  <c r="J286" i="90" s="1"/>
  <c r="I290" i="90"/>
  <c r="H290" i="90"/>
  <c r="J290" i="90" s="1"/>
  <c r="I275" i="90"/>
  <c r="H275" i="90"/>
  <c r="J275" i="90" s="1"/>
  <c r="I273" i="90"/>
  <c r="H273" i="90"/>
  <c r="J273" i="90" s="1"/>
  <c r="I268" i="90"/>
  <c r="H268" i="90"/>
  <c r="J268" i="90" s="1"/>
  <c r="I263" i="90"/>
  <c r="H263" i="90"/>
  <c r="J263" i="90" s="1"/>
  <c r="H278" i="90"/>
  <c r="J278" i="90" s="1"/>
  <c r="I278" i="90"/>
  <c r="I175" i="90"/>
  <c r="H175" i="90"/>
  <c r="J175" i="90" s="1"/>
  <c r="I173" i="90"/>
  <c r="H173" i="90"/>
  <c r="J173" i="90" s="1"/>
  <c r="I164" i="90"/>
  <c r="J164" i="90"/>
  <c r="I142" i="90"/>
  <c r="H142" i="90"/>
  <c r="J142" i="90" s="1"/>
  <c r="I83" i="90"/>
  <c r="H83" i="90"/>
  <c r="J83" i="90" s="1"/>
  <c r="I81" i="90"/>
  <c r="H81" i="90"/>
  <c r="J81" i="90" s="1"/>
  <c r="I466" i="105" l="1"/>
  <c r="J123" i="105"/>
  <c r="J122" i="105" s="1"/>
  <c r="E17" i="97" s="1"/>
  <c r="I26" i="95" s="1"/>
  <c r="D26" i="95" s="1"/>
  <c r="I147" i="105"/>
  <c r="I64" i="105"/>
  <c r="I123" i="105"/>
  <c r="I122" i="105" s="1"/>
  <c r="I216" i="105"/>
  <c r="I115" i="105"/>
  <c r="I31" i="105"/>
  <c r="I95" i="105"/>
  <c r="I285" i="105"/>
  <c r="I16" i="105"/>
  <c r="I175" i="105"/>
  <c r="I253" i="105"/>
  <c r="J16" i="105"/>
  <c r="E12" i="97" s="1"/>
  <c r="I11" i="95" s="1"/>
  <c r="C11" i="95" s="1"/>
  <c r="J130" i="105"/>
  <c r="J129" i="105" s="1"/>
  <c r="E18" i="97" s="1"/>
  <c r="I29" i="95" s="1"/>
  <c r="D29" i="95" s="1"/>
  <c r="J325" i="105"/>
  <c r="E26" i="97" s="1"/>
  <c r="I53" i="95" s="1"/>
  <c r="H53" i="95" s="1"/>
  <c r="I83" i="105"/>
  <c r="I130" i="105"/>
  <c r="I129" i="105" s="1"/>
  <c r="I202" i="105"/>
  <c r="I375" i="105"/>
  <c r="I438" i="105"/>
  <c r="J466" i="105"/>
  <c r="E31" i="97" s="1"/>
  <c r="H68" i="95" s="1"/>
  <c r="J11" i="105"/>
  <c r="E11" i="97" s="1"/>
  <c r="I184" i="105"/>
  <c r="J412" i="105"/>
  <c r="I451" i="105"/>
  <c r="I11" i="105"/>
  <c r="I308" i="105"/>
  <c r="I412" i="105"/>
  <c r="J438" i="105"/>
  <c r="E29" i="97" s="1"/>
  <c r="I62" i="95" s="1"/>
  <c r="H62" i="95" s="1"/>
  <c r="I72" i="105"/>
  <c r="I104" i="105"/>
  <c r="I161" i="105"/>
  <c r="I197" i="105"/>
  <c r="I325" i="105"/>
  <c r="I350" i="105"/>
  <c r="J350" i="105"/>
  <c r="E27" i="97" s="1"/>
  <c r="I56" i="95" s="1"/>
  <c r="H56" i="95" s="1"/>
  <c r="I358" i="105"/>
  <c r="I421" i="105"/>
  <c r="J115" i="105"/>
  <c r="J216" i="105"/>
  <c r="J451" i="105"/>
  <c r="E30" i="97" s="1"/>
  <c r="I65" i="95" s="1"/>
  <c r="H65" i="95" s="1"/>
  <c r="J31" i="105"/>
  <c r="E13" i="97" s="1"/>
  <c r="I14" i="95" s="1"/>
  <c r="C14" i="95" s="1"/>
  <c r="J147" i="105"/>
  <c r="E19" i="97" s="1"/>
  <c r="I32" i="95" s="1"/>
  <c r="J285" i="105"/>
  <c r="J375" i="105"/>
  <c r="J202" i="105"/>
  <c r="E23" i="97" s="1"/>
  <c r="I44" i="95" s="1"/>
  <c r="J253" i="105"/>
  <c r="J83" i="105"/>
  <c r="J95" i="105"/>
  <c r="J104" i="105"/>
  <c r="J161" i="105"/>
  <c r="E21" i="97" s="1"/>
  <c r="I38" i="95" s="1"/>
  <c r="E38" i="95" s="1"/>
  <c r="J175" i="105"/>
  <c r="J184" i="105"/>
  <c r="J64" i="105"/>
  <c r="E14" i="97" s="1"/>
  <c r="I17" i="95" s="1"/>
  <c r="J308" i="105"/>
  <c r="J358" i="105"/>
  <c r="J421" i="105"/>
  <c r="J72" i="105"/>
  <c r="J197" i="105"/>
  <c r="I262" i="90"/>
  <c r="J262" i="90"/>
  <c r="I79" i="90"/>
  <c r="H79" i="90"/>
  <c r="J79" i="90" s="1"/>
  <c r="I77" i="90"/>
  <c r="H77" i="90"/>
  <c r="J77" i="90" s="1"/>
  <c r="I75" i="90"/>
  <c r="H75" i="90"/>
  <c r="J75" i="90" s="1"/>
  <c r="I73" i="90"/>
  <c r="H73" i="90"/>
  <c r="J73" i="90" s="1"/>
  <c r="I71" i="90"/>
  <c r="H71" i="90"/>
  <c r="J71" i="90" s="1"/>
  <c r="I69" i="90"/>
  <c r="H69" i="90"/>
  <c r="J69" i="90" s="1"/>
  <c r="I67" i="90"/>
  <c r="H67" i="90"/>
  <c r="J67" i="90" s="1"/>
  <c r="I65" i="90"/>
  <c r="H65" i="90"/>
  <c r="J65" i="90" s="1"/>
  <c r="I63" i="90"/>
  <c r="H63" i="90"/>
  <c r="J63" i="90" s="1"/>
  <c r="I61" i="90"/>
  <c r="H61" i="90"/>
  <c r="J61" i="90" s="1"/>
  <c r="I48" i="90"/>
  <c r="H48" i="90"/>
  <c r="J48" i="90" s="1"/>
  <c r="I44" i="90"/>
  <c r="H44" i="90"/>
  <c r="J44" i="90" s="1"/>
  <c r="I39" i="90"/>
  <c r="H39" i="90"/>
  <c r="J39" i="90" s="1"/>
  <c r="I34" i="90"/>
  <c r="H34" i="90"/>
  <c r="J34" i="90" s="1"/>
  <c r="I39" i="110"/>
  <c r="I37" i="110"/>
  <c r="I35" i="110"/>
  <c r="I33" i="110"/>
  <c r="I31" i="110"/>
  <c r="I29" i="110"/>
  <c r="I27" i="110"/>
  <c r="I25" i="110"/>
  <c r="I23" i="110"/>
  <c r="I21" i="110"/>
  <c r="I19" i="110"/>
  <c r="I17" i="110"/>
  <c r="I15" i="110"/>
  <c r="I13" i="110"/>
  <c r="A41" i="110"/>
  <c r="A27" i="109"/>
  <c r="I25" i="109"/>
  <c r="I23" i="109"/>
  <c r="I21" i="109"/>
  <c r="I19" i="109"/>
  <c r="I17" i="109"/>
  <c r="I15" i="109"/>
  <c r="I13" i="109"/>
  <c r="I15" i="90"/>
  <c r="I12" i="90"/>
  <c r="H15" i="90"/>
  <c r="J15" i="90" s="1"/>
  <c r="H12" i="90"/>
  <c r="J12" i="90" s="1"/>
  <c r="A7" i="90"/>
  <c r="B5" i="109" s="1"/>
  <c r="B5" i="110" s="1"/>
  <c r="A6" i="90"/>
  <c r="B4" i="109" s="1"/>
  <c r="B4" i="110" s="1"/>
  <c r="I27" i="109" l="1"/>
  <c r="C17" i="95"/>
  <c r="I8" i="95"/>
  <c r="C8" i="95" s="1"/>
  <c r="I71" i="105"/>
  <c r="I94" i="105"/>
  <c r="I215" i="105"/>
  <c r="I284" i="105"/>
  <c r="J357" i="105"/>
  <c r="E28" i="97" s="1"/>
  <c r="I59" i="95" s="1"/>
  <c r="H59" i="95" s="1"/>
  <c r="I174" i="105"/>
  <c r="I357" i="105"/>
  <c r="J71" i="105"/>
  <c r="E15" i="97" s="1"/>
  <c r="I20" i="95" s="1"/>
  <c r="C20" i="95" s="1"/>
  <c r="J174" i="105"/>
  <c r="E22" i="97" s="1"/>
  <c r="J284" i="105"/>
  <c r="E25" i="97" s="1"/>
  <c r="I50" i="95" s="1"/>
  <c r="H50" i="95" s="1"/>
  <c r="J94" i="105"/>
  <c r="E16" i="97" s="1"/>
  <c r="I23" i="95" s="1"/>
  <c r="J215" i="105"/>
  <c r="E24" i="97" s="1"/>
  <c r="I47" i="95" s="1"/>
  <c r="H47" i="95" s="1"/>
  <c r="J33" i="90"/>
  <c r="I33" i="90"/>
  <c r="J11" i="90"/>
  <c r="I11" i="90"/>
  <c r="I41" i="110"/>
  <c r="A7" i="108"/>
  <c r="A6" i="108"/>
  <c r="F53" i="108"/>
  <c r="F49" i="108"/>
  <c r="E49" i="108"/>
  <c r="D49" i="108"/>
  <c r="C49" i="108"/>
  <c r="F44" i="108"/>
  <c r="E44" i="108"/>
  <c r="D44" i="108"/>
  <c r="C44" i="108"/>
  <c r="F36" i="108"/>
  <c r="E36" i="108"/>
  <c r="D36" i="108"/>
  <c r="C36" i="108"/>
  <c r="F23" i="108"/>
  <c r="E23" i="108"/>
  <c r="D23" i="108"/>
  <c r="D56" i="108" s="1"/>
  <c r="C23" i="108"/>
  <c r="C56" i="108" s="1"/>
  <c r="A4" i="95"/>
  <c r="I31" i="90"/>
  <c r="H31" i="90"/>
  <c r="J31" i="90" s="1"/>
  <c r="I29" i="90"/>
  <c r="H29" i="90"/>
  <c r="J29" i="90" s="1"/>
  <c r="I25" i="90"/>
  <c r="H25" i="90"/>
  <c r="J25" i="90" s="1"/>
  <c r="I23" i="90"/>
  <c r="H23" i="90"/>
  <c r="J23" i="90" s="1"/>
  <c r="I21" i="90"/>
  <c r="H21" i="90"/>
  <c r="J21" i="90" s="1"/>
  <c r="I96" i="90"/>
  <c r="H96" i="90"/>
  <c r="J96" i="90" s="1"/>
  <c r="I92" i="90"/>
  <c r="H92" i="90"/>
  <c r="J92" i="90" s="1"/>
  <c r="I86" i="90"/>
  <c r="H86" i="90"/>
  <c r="J86" i="90" s="1"/>
  <c r="I125" i="90"/>
  <c r="H125" i="90"/>
  <c r="J125" i="90" s="1"/>
  <c r="I122" i="90"/>
  <c r="H122" i="90"/>
  <c r="J122" i="90" s="1"/>
  <c r="I119" i="90"/>
  <c r="H119" i="90"/>
  <c r="J119" i="90" s="1"/>
  <c r="I117" i="90"/>
  <c r="H117" i="90"/>
  <c r="J117" i="90" s="1"/>
  <c r="I115" i="90"/>
  <c r="H115" i="90"/>
  <c r="J115" i="90" s="1"/>
  <c r="I112" i="90"/>
  <c r="H112" i="90"/>
  <c r="J112" i="90" s="1"/>
  <c r="I109" i="90"/>
  <c r="H109" i="90"/>
  <c r="J109" i="90" s="1"/>
  <c r="I104" i="90"/>
  <c r="H104" i="90"/>
  <c r="J104" i="90" s="1"/>
  <c r="I102" i="90"/>
  <c r="H102" i="90"/>
  <c r="J102" i="90" s="1"/>
  <c r="I100" i="90"/>
  <c r="H100" i="90"/>
  <c r="J100" i="90" s="1"/>
  <c r="I150" i="90"/>
  <c r="H150" i="90"/>
  <c r="J150" i="90" s="1"/>
  <c r="I148" i="90"/>
  <c r="H148" i="90"/>
  <c r="J148" i="90" s="1"/>
  <c r="I145" i="90"/>
  <c r="H145" i="90"/>
  <c r="J145" i="90" s="1"/>
  <c r="I140" i="90"/>
  <c r="H140" i="90"/>
  <c r="J140" i="90" s="1"/>
  <c r="I137" i="90"/>
  <c r="H137" i="90"/>
  <c r="J137" i="90" s="1"/>
  <c r="I134" i="90"/>
  <c r="H134" i="90"/>
  <c r="J134" i="90" s="1"/>
  <c r="I131" i="90"/>
  <c r="H131" i="90"/>
  <c r="J131" i="90" s="1"/>
  <c r="I129" i="90"/>
  <c r="H129" i="90"/>
  <c r="J129" i="90" s="1"/>
  <c r="I157" i="90"/>
  <c r="H157" i="90"/>
  <c r="J157" i="90" s="1"/>
  <c r="I155" i="90"/>
  <c r="H155" i="90"/>
  <c r="J155" i="90" s="1"/>
  <c r="I153" i="90"/>
  <c r="H153" i="90"/>
  <c r="J153" i="90" s="1"/>
  <c r="I161" i="90"/>
  <c r="I160" i="90" s="1"/>
  <c r="H161" i="90"/>
  <c r="J161" i="90" s="1"/>
  <c r="I167" i="90"/>
  <c r="I166" i="90" s="1"/>
  <c r="H167" i="90"/>
  <c r="J167" i="90" s="1"/>
  <c r="I190" i="90"/>
  <c r="I189" i="90" s="1"/>
  <c r="H190" i="90"/>
  <c r="J190" i="90" s="1"/>
  <c r="I180" i="90"/>
  <c r="H180" i="90"/>
  <c r="J180" i="90" s="1"/>
  <c r="I171" i="90"/>
  <c r="H171" i="90"/>
  <c r="J171" i="90" s="1"/>
  <c r="I202" i="90"/>
  <c r="H202" i="90"/>
  <c r="J202" i="90" s="1"/>
  <c r="I200" i="90"/>
  <c r="H200" i="90"/>
  <c r="J200" i="90" s="1"/>
  <c r="I198" i="90"/>
  <c r="H198" i="90"/>
  <c r="J198" i="90" s="1"/>
  <c r="I195" i="90"/>
  <c r="H195" i="90"/>
  <c r="J195" i="90" s="1"/>
  <c r="I193" i="90"/>
  <c r="H193" i="90"/>
  <c r="J193" i="90" s="1"/>
  <c r="I205" i="90"/>
  <c r="I204" i="90" s="1"/>
  <c r="H205" i="90"/>
  <c r="J205" i="90" s="1"/>
  <c r="I447" i="90"/>
  <c r="H447" i="90"/>
  <c r="J447" i="90" s="1"/>
  <c r="I445" i="90"/>
  <c r="H445" i="90"/>
  <c r="J445" i="90" s="1"/>
  <c r="I443" i="90"/>
  <c r="H443" i="90"/>
  <c r="J443" i="90" s="1"/>
  <c r="I441" i="90"/>
  <c r="H441" i="90"/>
  <c r="J441" i="90" s="1"/>
  <c r="I439" i="90"/>
  <c r="H439" i="90"/>
  <c r="J439" i="90" s="1"/>
  <c r="I437" i="90"/>
  <c r="H437" i="90"/>
  <c r="J437" i="90" s="1"/>
  <c r="I251" i="90"/>
  <c r="I241" i="90"/>
  <c r="I239" i="90"/>
  <c r="I229" i="90"/>
  <c r="I219" i="90"/>
  <c r="I208" i="90"/>
  <c r="I284" i="90"/>
  <c r="I282" i="90"/>
  <c r="I280" i="90"/>
  <c r="I297" i="90"/>
  <c r="H297" i="90"/>
  <c r="J297" i="90" s="1"/>
  <c r="I295" i="90"/>
  <c r="H295" i="90"/>
  <c r="J295" i="90" s="1"/>
  <c r="I312" i="90"/>
  <c r="H312" i="90"/>
  <c r="J312" i="90" s="1"/>
  <c r="I310" i="90"/>
  <c r="H310" i="90"/>
  <c r="J310" i="90" s="1"/>
  <c r="I308" i="90"/>
  <c r="H308" i="90"/>
  <c r="J308" i="90" s="1"/>
  <c r="I306" i="90"/>
  <c r="H306" i="90"/>
  <c r="J306" i="90" s="1"/>
  <c r="I300" i="90"/>
  <c r="H300" i="90"/>
  <c r="J300" i="90" s="1"/>
  <c r="I381" i="90"/>
  <c r="H381" i="90"/>
  <c r="J381" i="90" s="1"/>
  <c r="I379" i="90"/>
  <c r="H379" i="90"/>
  <c r="J379" i="90" s="1"/>
  <c r="I377" i="90"/>
  <c r="H377" i="90"/>
  <c r="J377" i="90" s="1"/>
  <c r="I375" i="90"/>
  <c r="H375" i="90"/>
  <c r="J375" i="90" s="1"/>
  <c r="I373" i="90"/>
  <c r="H373" i="90"/>
  <c r="J373" i="90" s="1"/>
  <c r="I371" i="90"/>
  <c r="H371" i="90"/>
  <c r="J371" i="90" s="1"/>
  <c r="I369" i="90"/>
  <c r="H369" i="90"/>
  <c r="J369" i="90" s="1"/>
  <c r="I367" i="90"/>
  <c r="H367" i="90"/>
  <c r="J367" i="90" s="1"/>
  <c r="I365" i="90"/>
  <c r="H365" i="90"/>
  <c r="J365" i="90" s="1"/>
  <c r="I363" i="90"/>
  <c r="H363" i="90"/>
  <c r="J363" i="90" s="1"/>
  <c r="I361" i="90"/>
  <c r="H361" i="90"/>
  <c r="J361" i="90" s="1"/>
  <c r="I359" i="90"/>
  <c r="H359" i="90"/>
  <c r="J359" i="90" s="1"/>
  <c r="I353" i="90"/>
  <c r="H353" i="90"/>
  <c r="J353" i="90" s="1"/>
  <c r="I357" i="90"/>
  <c r="H357" i="90"/>
  <c r="J357" i="90" s="1"/>
  <c r="I355" i="90"/>
  <c r="H355" i="90"/>
  <c r="J355" i="90" s="1"/>
  <c r="I350" i="90"/>
  <c r="H350" i="90"/>
  <c r="J350" i="90" s="1"/>
  <c r="I348" i="90"/>
  <c r="H348" i="90"/>
  <c r="J348" i="90" s="1"/>
  <c r="I346" i="90"/>
  <c r="H346" i="90"/>
  <c r="J346" i="90" s="1"/>
  <c r="I344" i="90"/>
  <c r="H344" i="90"/>
  <c r="J344" i="90" s="1"/>
  <c r="I342" i="90"/>
  <c r="H342" i="90"/>
  <c r="J342" i="90" s="1"/>
  <c r="I340" i="90"/>
  <c r="H340" i="90"/>
  <c r="J340" i="90" s="1"/>
  <c r="I338" i="90"/>
  <c r="H338" i="90"/>
  <c r="J338" i="90" s="1"/>
  <c r="I336" i="90"/>
  <c r="H336" i="90"/>
  <c r="J336" i="90" s="1"/>
  <c r="I334" i="90"/>
  <c r="H334" i="90"/>
  <c r="J334" i="90" s="1"/>
  <c r="I332" i="90"/>
  <c r="H332" i="90"/>
  <c r="J332" i="90" s="1"/>
  <c r="I330" i="90"/>
  <c r="H330" i="90"/>
  <c r="J330" i="90" s="1"/>
  <c r="I328" i="90"/>
  <c r="H328" i="90"/>
  <c r="J328" i="90" s="1"/>
  <c r="I326" i="90"/>
  <c r="H326" i="90"/>
  <c r="J326" i="90" s="1"/>
  <c r="I324" i="90"/>
  <c r="H324" i="90"/>
  <c r="J324" i="90" s="1"/>
  <c r="I322" i="90"/>
  <c r="H322" i="90"/>
  <c r="J322" i="90" s="1"/>
  <c r="I320" i="90"/>
  <c r="H320" i="90"/>
  <c r="J320" i="90" s="1"/>
  <c r="I318" i="90"/>
  <c r="H318" i="90"/>
  <c r="J318" i="90" s="1"/>
  <c r="I316" i="90"/>
  <c r="H316" i="90"/>
  <c r="J316" i="90" s="1"/>
  <c r="I405" i="90"/>
  <c r="H405" i="90"/>
  <c r="J405" i="90" s="1"/>
  <c r="I403" i="90"/>
  <c r="H403" i="90"/>
  <c r="J403" i="90" s="1"/>
  <c r="I401" i="90"/>
  <c r="H401" i="90"/>
  <c r="J401" i="90" s="1"/>
  <c r="I399" i="90"/>
  <c r="H399" i="90"/>
  <c r="J399" i="90" s="1"/>
  <c r="I397" i="90"/>
  <c r="H397" i="90"/>
  <c r="J397" i="90" s="1"/>
  <c r="I395" i="90"/>
  <c r="H395" i="90"/>
  <c r="J395" i="90" s="1"/>
  <c r="I393" i="90"/>
  <c r="H393" i="90"/>
  <c r="J393" i="90" s="1"/>
  <c r="I391" i="90"/>
  <c r="H391" i="90"/>
  <c r="J391" i="90" s="1"/>
  <c r="I389" i="90"/>
  <c r="H389" i="90"/>
  <c r="J389" i="90" s="1"/>
  <c r="I387" i="90"/>
  <c r="H387" i="90"/>
  <c r="J387" i="90" s="1"/>
  <c r="I385" i="90"/>
  <c r="H385" i="90"/>
  <c r="J385" i="90" s="1"/>
  <c r="I408" i="90"/>
  <c r="H408" i="90"/>
  <c r="J408" i="90" s="1"/>
  <c r="I410" i="90"/>
  <c r="H410" i="90"/>
  <c r="J410" i="90" s="1"/>
  <c r="I412" i="90"/>
  <c r="H412" i="90"/>
  <c r="J412" i="90" s="1"/>
  <c r="I414" i="90"/>
  <c r="H414" i="90"/>
  <c r="J414" i="90" s="1"/>
  <c r="I416" i="90"/>
  <c r="H416" i="90"/>
  <c r="J416" i="90" s="1"/>
  <c r="I418" i="90"/>
  <c r="H418" i="90"/>
  <c r="J418" i="90" s="1"/>
  <c r="I420" i="90"/>
  <c r="H420" i="90"/>
  <c r="J420" i="90" s="1"/>
  <c r="I422" i="90"/>
  <c r="H422" i="90"/>
  <c r="J422" i="90" s="1"/>
  <c r="I435" i="90"/>
  <c r="I433" i="90"/>
  <c r="I431" i="90"/>
  <c r="I429" i="90"/>
  <c r="I427" i="90"/>
  <c r="I425" i="90"/>
  <c r="I454" i="90"/>
  <c r="I452" i="90"/>
  <c r="I450" i="90"/>
  <c r="I472" i="90"/>
  <c r="I470" i="90"/>
  <c r="I468" i="90"/>
  <c r="I466" i="90"/>
  <c r="I464" i="90"/>
  <c r="I462" i="90"/>
  <c r="I460" i="90"/>
  <c r="I458" i="90"/>
  <c r="I509" i="90"/>
  <c r="I507" i="90"/>
  <c r="I505" i="90"/>
  <c r="I503" i="90"/>
  <c r="I501" i="90"/>
  <c r="I499" i="90"/>
  <c r="I497" i="90"/>
  <c r="I495" i="90"/>
  <c r="I493" i="90"/>
  <c r="I491" i="90"/>
  <c r="I489" i="90"/>
  <c r="I487" i="90"/>
  <c r="I485" i="90"/>
  <c r="I483" i="90"/>
  <c r="I481" i="90"/>
  <c r="I479" i="90"/>
  <c r="I477" i="90"/>
  <c r="I475" i="90"/>
  <c r="I518" i="90"/>
  <c r="I516" i="90"/>
  <c r="I514" i="90"/>
  <c r="I512" i="90"/>
  <c r="I535" i="90"/>
  <c r="I533" i="90"/>
  <c r="I531" i="90"/>
  <c r="I525" i="90"/>
  <c r="I523" i="90"/>
  <c r="I521" i="90"/>
  <c r="I548" i="90"/>
  <c r="I546" i="90"/>
  <c r="I544" i="90"/>
  <c r="I542" i="90"/>
  <c r="I540" i="90"/>
  <c r="I538" i="90"/>
  <c r="I561" i="90"/>
  <c r="I559" i="90"/>
  <c r="I557" i="90"/>
  <c r="I555" i="90"/>
  <c r="I553" i="90"/>
  <c r="I563" i="90"/>
  <c r="I566" i="90"/>
  <c r="H561" i="90"/>
  <c r="J561" i="90" s="1"/>
  <c r="I299" i="90" l="1"/>
  <c r="E56" i="108"/>
  <c r="F56" i="108"/>
  <c r="G42" i="95"/>
  <c r="F42" i="95"/>
  <c r="C23" i="95"/>
  <c r="C24" i="95" s="1"/>
  <c r="E32" i="97"/>
  <c r="J471" i="105"/>
  <c r="I537" i="90"/>
  <c r="I474" i="90"/>
  <c r="I170" i="90"/>
  <c r="J170" i="90"/>
  <c r="I449" i="90"/>
  <c r="I294" i="90"/>
  <c r="I511" i="90"/>
  <c r="I520" i="90"/>
  <c r="I457" i="90"/>
  <c r="I315" i="90"/>
  <c r="I352" i="90"/>
  <c r="I424" i="90"/>
  <c r="I277" i="90"/>
  <c r="I407" i="90"/>
  <c r="I384" i="90"/>
  <c r="I207" i="90"/>
  <c r="I192" i="90"/>
  <c r="I152" i="90"/>
  <c r="I159" i="90"/>
  <c r="I139" i="90"/>
  <c r="I128" i="90"/>
  <c r="I114" i="90"/>
  <c r="I85" i="90"/>
  <c r="I99" i="90"/>
  <c r="H559" i="90"/>
  <c r="J559" i="90" s="1"/>
  <c r="H563" i="90"/>
  <c r="J563" i="90" s="1"/>
  <c r="H557" i="90"/>
  <c r="J557" i="90" s="1"/>
  <c r="H555" i="90"/>
  <c r="J555" i="90" s="1"/>
  <c r="H553" i="90"/>
  <c r="J553" i="90" s="1"/>
  <c r="H548" i="90"/>
  <c r="J548" i="90" s="1"/>
  <c r="H546" i="90"/>
  <c r="J546" i="90" s="1"/>
  <c r="H544" i="90"/>
  <c r="J544" i="90" s="1"/>
  <c r="H542" i="90"/>
  <c r="J542" i="90" s="1"/>
  <c r="H540" i="90"/>
  <c r="J540" i="90" s="1"/>
  <c r="H538" i="90"/>
  <c r="J538" i="90" s="1"/>
  <c r="H535" i="90"/>
  <c r="J535" i="90" s="1"/>
  <c r="H533" i="90"/>
  <c r="J533" i="90" s="1"/>
  <c r="H531" i="90"/>
  <c r="J531" i="90" s="1"/>
  <c r="H525" i="90"/>
  <c r="J525" i="90" s="1"/>
  <c r="H523" i="90"/>
  <c r="J523" i="90" s="1"/>
  <c r="H521" i="90"/>
  <c r="J521" i="90" s="1"/>
  <c r="H518" i="90"/>
  <c r="J518" i="90" s="1"/>
  <c r="H516" i="90"/>
  <c r="J516" i="90" s="1"/>
  <c r="H514" i="90"/>
  <c r="J514" i="90" s="1"/>
  <c r="H512" i="90"/>
  <c r="J512" i="90" s="1"/>
  <c r="H509" i="90"/>
  <c r="J509" i="90" s="1"/>
  <c r="H507" i="90"/>
  <c r="J507" i="90" s="1"/>
  <c r="H505" i="90"/>
  <c r="J505" i="90" s="1"/>
  <c r="H503" i="90"/>
  <c r="J503" i="90" s="1"/>
  <c r="H501" i="90"/>
  <c r="J501" i="90" s="1"/>
  <c r="H499" i="90"/>
  <c r="J499" i="90" s="1"/>
  <c r="H497" i="90"/>
  <c r="J497" i="90" s="1"/>
  <c r="H495" i="90"/>
  <c r="J495" i="90" s="1"/>
  <c r="H493" i="90"/>
  <c r="J493" i="90" s="1"/>
  <c r="H491" i="90"/>
  <c r="J491" i="90" s="1"/>
  <c r="H489" i="90"/>
  <c r="J489" i="90" s="1"/>
  <c r="H487" i="90"/>
  <c r="J487" i="90" s="1"/>
  <c r="H485" i="90"/>
  <c r="J485" i="90" s="1"/>
  <c r="H483" i="90"/>
  <c r="J483" i="90" s="1"/>
  <c r="H481" i="90"/>
  <c r="J481" i="90" s="1"/>
  <c r="H479" i="90"/>
  <c r="J479" i="90" s="1"/>
  <c r="H477" i="90"/>
  <c r="J477" i="90" s="1"/>
  <c r="H475" i="90"/>
  <c r="J475" i="90" s="1"/>
  <c r="H470" i="90"/>
  <c r="J470" i="90" s="1"/>
  <c r="H468" i="90"/>
  <c r="J468" i="90" s="1"/>
  <c r="H466" i="90"/>
  <c r="J466" i="90" s="1"/>
  <c r="H464" i="90"/>
  <c r="J464" i="90" s="1"/>
  <c r="H462" i="90"/>
  <c r="J462" i="90" s="1"/>
  <c r="H460" i="90"/>
  <c r="J460" i="90" s="1"/>
  <c r="H458" i="90"/>
  <c r="J458" i="90" s="1"/>
  <c r="H454" i="90"/>
  <c r="J454" i="90" s="1"/>
  <c r="H452" i="90"/>
  <c r="J452" i="90" s="1"/>
  <c r="H450" i="90"/>
  <c r="J450" i="90" s="1"/>
  <c r="H435" i="90"/>
  <c r="J435" i="90" s="1"/>
  <c r="H433" i="90"/>
  <c r="J433" i="90" s="1"/>
  <c r="H431" i="90"/>
  <c r="J431" i="90" s="1"/>
  <c r="H429" i="90"/>
  <c r="J429" i="90" s="1"/>
  <c r="H427" i="90"/>
  <c r="J427" i="90" s="1"/>
  <c r="H425" i="90"/>
  <c r="J425" i="90" s="1"/>
  <c r="H284" i="90"/>
  <c r="J284" i="90" s="1"/>
  <c r="H282" i="90"/>
  <c r="J282" i="90" s="1"/>
  <c r="H280" i="90"/>
  <c r="J280" i="90" s="1"/>
  <c r="H251" i="90"/>
  <c r="J251" i="90" s="1"/>
  <c r="H241" i="90"/>
  <c r="J241" i="90" s="1"/>
  <c r="H239" i="90"/>
  <c r="J239" i="90" s="1"/>
  <c r="H229" i="90"/>
  <c r="J229" i="90" s="1"/>
  <c r="H219" i="90"/>
  <c r="J219" i="90" s="1"/>
  <c r="H208" i="90"/>
  <c r="J208" i="90" s="1"/>
  <c r="C71" i="95" l="1"/>
  <c r="D23" i="95"/>
  <c r="I456" i="90"/>
  <c r="I314" i="90"/>
  <c r="I261" i="90"/>
  <c r="J277" i="90"/>
  <c r="I383" i="90"/>
  <c r="I98" i="90"/>
  <c r="I127" i="90"/>
  <c r="J537" i="90"/>
  <c r="J520" i="90"/>
  <c r="J511" i="90"/>
  <c r="J474" i="90"/>
  <c r="J407" i="90"/>
  <c r="J384" i="90"/>
  <c r="J352" i="90"/>
  <c r="J315" i="90"/>
  <c r="J294" i="90"/>
  <c r="J299" i="90"/>
  <c r="I568" i="90"/>
  <c r="I565" i="90" s="1"/>
  <c r="H568" i="90"/>
  <c r="J568" i="90" s="1"/>
  <c r="H566" i="90"/>
  <c r="J566" i="90" s="1"/>
  <c r="J160" i="90"/>
  <c r="D24" i="95" l="1"/>
  <c r="D32" i="95"/>
  <c r="J261" i="90"/>
  <c r="J314" i="90"/>
  <c r="J565" i="90"/>
  <c r="J204" i="90"/>
  <c r="J192" i="90"/>
  <c r="J189" i="90"/>
  <c r="J166" i="90"/>
  <c r="J152" i="90"/>
  <c r="J139" i="90"/>
  <c r="J128" i="90"/>
  <c r="J114" i="90"/>
  <c r="J99" i="90"/>
  <c r="B19" i="106"/>
  <c r="D33" i="95" l="1"/>
  <c r="E32" i="95"/>
  <c r="J159" i="90"/>
  <c r="J127" i="90"/>
  <c r="J98" i="90"/>
  <c r="J85" i="90"/>
  <c r="E33" i="95" l="1"/>
  <c r="I19" i="90"/>
  <c r="H19" i="90"/>
  <c r="J19" i="90" s="1"/>
  <c r="I33" i="95" l="1"/>
  <c r="H42" i="95" l="1"/>
  <c r="I42" i="95" s="1"/>
  <c r="H71" i="95"/>
  <c r="I551" i="90"/>
  <c r="I550" i="90" s="1"/>
  <c r="I187" i="90"/>
  <c r="I186" i="90" s="1"/>
  <c r="I169" i="90" s="1"/>
  <c r="H187" i="90"/>
  <c r="J187" i="90" s="1"/>
  <c r="J186" i="90" s="1"/>
  <c r="H551" i="90"/>
  <c r="I66" i="95"/>
  <c r="I63" i="95"/>
  <c r="I60" i="95"/>
  <c r="I57" i="95"/>
  <c r="I54" i="95"/>
  <c r="I51" i="95"/>
  <c r="I48" i="95"/>
  <c r="I45" i="95"/>
  <c r="I39" i="95"/>
  <c r="I36" i="95"/>
  <c r="I30" i="95"/>
  <c r="I27" i="95"/>
  <c r="I24" i="95"/>
  <c r="I21" i="95"/>
  <c r="I18" i="95"/>
  <c r="I15" i="95"/>
  <c r="I12" i="95"/>
  <c r="I9" i="95"/>
  <c r="J169" i="90" l="1"/>
  <c r="J551" i="90"/>
  <c r="J550" i="90" s="1"/>
  <c r="H472" i="90"/>
  <c r="J472" i="90" l="1"/>
  <c r="J457" i="90" s="1"/>
  <c r="J456" i="90" s="1"/>
  <c r="I27" i="90"/>
  <c r="I18" i="90" s="1"/>
  <c r="H27" i="90"/>
  <c r="J27" i="90" s="1"/>
  <c r="J18" i="90" s="1"/>
  <c r="J449" i="90"/>
  <c r="J207" i="90"/>
  <c r="J424" i="90"/>
  <c r="J383" i="90" l="1"/>
  <c r="J570" i="90" s="1"/>
  <c r="E71" i="95" l="1"/>
  <c r="D71" i="95" l="1"/>
  <c r="G71" i="95"/>
  <c r="F71" i="95" l="1"/>
  <c r="C72" i="95"/>
  <c r="D72" i="95" l="1"/>
  <c r="C73" i="95"/>
  <c r="E72" i="95" l="1"/>
  <c r="D73" i="95"/>
  <c r="E73" i="95" l="1"/>
  <c r="F72" i="95"/>
  <c r="G72" i="95" l="1"/>
  <c r="F73" i="95"/>
  <c r="H72" i="95" l="1"/>
  <c r="H73" i="95" s="1"/>
  <c r="G73" i="95"/>
</calcChain>
</file>

<file path=xl/sharedStrings.xml><?xml version="1.0" encoding="utf-8"?>
<sst xmlns="http://schemas.openxmlformats.org/spreadsheetml/2006/main" count="3915" uniqueCount="950">
  <si>
    <t>ITEM</t>
  </si>
  <si>
    <t>ESQUADRIAS</t>
  </si>
  <si>
    <t>1.1</t>
  </si>
  <si>
    <t>1.2</t>
  </si>
  <si>
    <t>2.1</t>
  </si>
  <si>
    <t>2.2</t>
  </si>
  <si>
    <t>2.3</t>
  </si>
  <si>
    <t>3.1</t>
  </si>
  <si>
    <t>3.2</t>
  </si>
  <si>
    <t>4.1</t>
  </si>
  <si>
    <t>4.2</t>
  </si>
  <si>
    <t>5.1</t>
  </si>
  <si>
    <t>6.1</t>
  </si>
  <si>
    <t>6.2</t>
  </si>
  <si>
    <t>6.3</t>
  </si>
  <si>
    <t>7.1</t>
  </si>
  <si>
    <t>8.1</t>
  </si>
  <si>
    <t>9.1</t>
  </si>
  <si>
    <t>9.2</t>
  </si>
  <si>
    <t>10.1</t>
  </si>
  <si>
    <t>11.1</t>
  </si>
  <si>
    <t>11.2</t>
  </si>
  <si>
    <t>12.1</t>
  </si>
  <si>
    <t>12.2</t>
  </si>
  <si>
    <t>14.1</t>
  </si>
  <si>
    <t>DESCRIÇÃO DOS SERVIÇOS</t>
  </si>
  <si>
    <t>QUANT.</t>
  </si>
  <si>
    <t>VALOR (R$)</t>
  </si>
  <si>
    <t>2.4</t>
  </si>
  <si>
    <t>FERRAGENS E ACESSÓRIOS</t>
  </si>
  <si>
    <t>SERVIÇOS FINAIS</t>
  </si>
  <si>
    <t>16.1</t>
  </si>
  <si>
    <t>16.3</t>
  </si>
  <si>
    <t>SERVIÇOS COMPLEMENTARES</t>
  </si>
  <si>
    <t>CÓDIGO</t>
  </si>
  <si>
    <t>FONTE</t>
  </si>
  <si>
    <t>5.2</t>
  </si>
  <si>
    <t>ELETRODUTOS E ACESSÓRIOS</t>
  </si>
  <si>
    <t>13.1</t>
  </si>
  <si>
    <t>13.2</t>
  </si>
  <si>
    <t>15.1</t>
  </si>
  <si>
    <t>15.2</t>
  </si>
  <si>
    <t>18.1</t>
  </si>
  <si>
    <t>19.1</t>
  </si>
  <si>
    <t>17.1</t>
  </si>
  <si>
    <t>17.2</t>
  </si>
  <si>
    <t>17.3</t>
  </si>
  <si>
    <t>18.2</t>
  </si>
  <si>
    <t>18.3</t>
  </si>
  <si>
    <t>CONCRETO ARMADO - LAJES E PILARES</t>
  </si>
  <si>
    <t>16.2</t>
  </si>
  <si>
    <t>18.4</t>
  </si>
  <si>
    <t>ALVENARIA DE VEDAÇÃO</t>
  </si>
  <si>
    <t>19.2</t>
  </si>
  <si>
    <t>20.1</t>
  </si>
  <si>
    <t>2.5</t>
  </si>
  <si>
    <t>5.1.1</t>
  </si>
  <si>
    <t>5.2.1</t>
  </si>
  <si>
    <t>6.1.1</t>
  </si>
  <si>
    <t>6.2.1</t>
  </si>
  <si>
    <t>6.2.2</t>
  </si>
  <si>
    <t>6.3.1</t>
  </si>
  <si>
    <t>7.2</t>
  </si>
  <si>
    <t>IMPERMEABILIZAÇÃO</t>
  </si>
  <si>
    <t>20.2</t>
  </si>
  <si>
    <t>FUNDAÇÕES</t>
  </si>
  <si>
    <t>SERVIÇOS PRELIMINARES</t>
  </si>
  <si>
    <t>UN.</t>
  </si>
  <si>
    <t>SUPERESTRUTURA</t>
  </si>
  <si>
    <t>PINTURAS E ACABAMENTOS</t>
  </si>
  <si>
    <t>LOUÇAS, ACESSÓRIOS E METAIS</t>
  </si>
  <si>
    <t>CABOS E FIOS CONDUTORES</t>
  </si>
  <si>
    <t>CONCRETO ARMADO - SAPATAS</t>
  </si>
  <si>
    <t>PAVIMENTAÇÃO INTERNA</t>
  </si>
  <si>
    <t>CENTRO DE DISTRIBUIÇÃO</t>
  </si>
  <si>
    <t>REGISTROS E OUTROS</t>
  </si>
  <si>
    <t>5.2.2</t>
  </si>
  <si>
    <t>ELEMENTO VAZADO</t>
  </si>
  <si>
    <t>TUBULAÇÕES E CONEXÕES DE PVC</t>
  </si>
  <si>
    <t>CAIXAS E ACESSÓRIOS</t>
  </si>
  <si>
    <t>BDI</t>
  </si>
  <si>
    <t>DESCRIÇÃO</t>
  </si>
  <si>
    <t>TOTAL</t>
  </si>
  <si>
    <t>TOTAL GERAL</t>
  </si>
  <si>
    <t>COFINS</t>
  </si>
  <si>
    <t>ISS</t>
  </si>
  <si>
    <t>PIS</t>
  </si>
  <si>
    <t>CPRB</t>
  </si>
  <si>
    <t>M</t>
  </si>
  <si>
    <t>KG</t>
  </si>
  <si>
    <t>M2</t>
  </si>
  <si>
    <t>EXECUÇÃO DE ESCRITÓRIO EM CANTEIRO DE OBRA EM CHAPA DE MADEIRA COMPENSADA, NÃO INCLUSO MOBILIÁRIO E EQUIPAMENTOS. AF_02/2016</t>
  </si>
  <si>
    <t>93212</t>
  </si>
  <si>
    <t>TAPUME COM TELHA METÁLICA. AF_05/2018</t>
  </si>
  <si>
    <t>H</t>
  </si>
  <si>
    <t>94228</t>
  </si>
  <si>
    <t>M3</t>
  </si>
  <si>
    <t>ASSENTAMENTO DE GUIA (MEIO-FIO) EM TRECHO RETO, CONFECCIONADA EM CONCRETO PRÉ-FABRICADO, DIMENSÕES 100X15X13X30 CM (COMPRIMENTO X BASE INFERIOR X BASE SUPERIOR X ALTURA), PARA VIAS URBANAS (USO VIÁRIO). AF_06/2016</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</si>
  <si>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</si>
  <si>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</si>
  <si>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92265</t>
  </si>
  <si>
    <t>FABRICAÇÃO, MONTAGEM E DESMONTAGEM DE FÔRMA PARA VIGA BALDRAME, EM MADEIRA SERRADA, E=25 MM, 2 UTILIZAÇÕES. AF_06/2017</t>
  </si>
  <si>
    <t>FABRICAÇÃO, MONTAGEM E DESMONTAGEM DE FÔRMA PARA SAPATA, EM MADEIRA SERRADA, E=25 MM, 4 UTILIZAÇÕES. AF_06/2017</t>
  </si>
  <si>
    <t>94962</t>
  </si>
  <si>
    <t>96557</t>
  </si>
  <si>
    <t>VERGA PRÉ-MOLDADA PARA JANELAS COM MAIS DE 1,5 M DE VÃO. AF_03/2016</t>
  </si>
  <si>
    <t>VERGA PRÉ-MOLDADA PARA PORTAS COM ATÉ 1,5 M DE VÃO. AF_03/2016</t>
  </si>
  <si>
    <t>CONTRAVERGA PRÉ-MOLDADA PARA VÃOS DE ATÉ 1,5 M DE COMPRIMENTO. AF_03/2016</t>
  </si>
  <si>
    <t>IMPERMEABILIZAÇÃO DE SUPERFÍCIE COM MANTA ASFÁLTICA, UMA CAMADA, INCLUSIVE APLICAÇÃO DE PRIMER ASFÁLTICO, E=3MM. AF_06/2018</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</si>
  <si>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</si>
  <si>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</si>
  <si>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</si>
  <si>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</si>
  <si>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</si>
  <si>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</si>
  <si>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</si>
  <si>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</si>
  <si>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95748</t>
  </si>
  <si>
    <t>ELETRODUTO DE AÇO GALVANIZADO, CLASSE SEMI PESADO, DN 40 MM (1 1/2 ), APARENTE, INSTALADO EM TETO - FORNECIMENTO E INSTALAÇÃO. AF_11/2016_P</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</si>
  <si>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</si>
  <si>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</si>
  <si>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16 MM², ANTI-CHAMA 450/750 V, PARA CIRCUITOS TERMINAIS - FORNECIMENTO E INSTALAÇÃO. AF_12/2015</t>
  </si>
  <si>
    <t>CAIXA OCTOGONAL 4" X 4", METÁLICA, INSTALADA EM LAJE - FORNECIMENTO E INSTALAÇÃO. AF_12/2015</t>
  </si>
  <si>
    <t>CAIXA RETANGULAR 4" X 2" MÉDIA (1,30 M DO PISO), METÁLICA, INSTALADA EM PAREDE - FORNECIMENTO E INSTALAÇÃO. AF_12/2015</t>
  </si>
  <si>
    <t>95789</t>
  </si>
  <si>
    <t>CONDULETE DE ALUMÍNIO, TIPO LR, PARA ELETRODUTO DE AÇO GALVANIZADO DN 25 MM (1''), APARENTE - FORNECIMENTO E INSTALAÇÃO. AF_11/2016_P</t>
  </si>
  <si>
    <t>95795</t>
  </si>
  <si>
    <t>CONDULETE DE ALUMÍNIO, TIPO T, PARA ELETRODUTO DE AÇO GALVANIZADO DN 20 MM (3/4''), APARENTE - FORNECIMENTO E INSTALAÇÃO. AF_11/2016_P</t>
  </si>
  <si>
    <t>95802</t>
  </si>
  <si>
    <t>CONDULETE DE ALUMÍNIO, TIPO X, PARA ELETRODUTO DE AÇO GALVANIZADO DN 25 MM (1''), APARENTE - FORNECIMENTO E INSTALAÇÃO. AF_11/2016_P</t>
  </si>
  <si>
    <t>DISJUNTOR TERMOMAGNETICO MONOPOLAR PADRAO NEMA (AMERICANO) 10 A 30A 240V, FORNECIMENTO E INSTALACAO</t>
  </si>
  <si>
    <t>INTERRUPTOR SIMPLES (1 MÓDULO), 10A/250V,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</si>
  <si>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</si>
  <si>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</si>
  <si>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96973</t>
  </si>
  <si>
    <t>CORDOALHA DE COBRE NU 35 MM², NÃO ENTERRADA, COM ISOLADOR - FORNECIMENTO E INSTALAÇÃO. AF_12/2017</t>
  </si>
  <si>
    <t>96974</t>
  </si>
  <si>
    <t>CORDOALHA DE COBRE NU 50 MM², NÃO ENTERRADA, COM ISOLADOR - FORNECIMENTO E INSTALAÇÃO. AF_12/2017</t>
  </si>
  <si>
    <t>96986</t>
  </si>
  <si>
    <t>HASTE DE ATERRAMENTO 3/4  PARA SPDA - FORNECIMENTO E INSTALAÇÃO. AF_12/2017</t>
  </si>
  <si>
    <t>TUBO, PVC, SOLDÁVEL, DN 20MM,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</si>
  <si>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</si>
  <si>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</si>
  <si>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</si>
  <si>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</si>
  <si>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89578</t>
  </si>
  <si>
    <t>TUBO PVC, SÉRIE R, ÁGUA PLUVIAL, DN 100 MM, FORNECIDO E INSTALADO EM CONDUTORES VERTICAIS DE ÁGUAS PLUVIAIS. AF_12/2014</t>
  </si>
  <si>
    <t>89580</t>
  </si>
  <si>
    <t>TUBO PVC, SÉRIE R, ÁGUA PLUVIAL, DN 150 MM, FORNECIDO E INSTALADO EM CONDUTORES VERTICAIS DE ÁGUAS PLUVIAIS.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</si>
  <si>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</si>
  <si>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</si>
  <si>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</si>
  <si>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</si>
  <si>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UNIÃO, PVC, SOLDÁVEL, DN 20MM, INSTALADO EM RAMAL OU SUB-RAMAL DE ÁGUA - FORNECIMENTO E INSTALAÇÃO. AF_12/2014</t>
  </si>
  <si>
    <t>JOELHO 90 GRAUS, PVC, SOLDÁVEL, DN 25MM, INSTALADO EM RAMAL DE DISTRIBUIÇÃO DE ÁGUA - FORNECIMENTO E INSTALAÇÃO. AF_12/2014</t>
  </si>
  <si>
    <t>LUVA DE REDUÇÃO, PVC, SOLDÁVEL, DN 40MM X 32MM, INSTALADO EM RAMAL DE DISTRIBUIÇÃO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</si>
  <si>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</si>
  <si>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</si>
  <si>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UNIÃO, PVC, SOLDÁVEL, DN 50MM, INSTALADO EM PRUMADA DE ÁGUA - FORNECIMENTO E INSTALAÇÃO. AF_12/2014</t>
  </si>
  <si>
    <t>ADAPTADOR CURTO COM BOLSA E ROSCA PARA REGISTRO, PVC, SOLDÁVEL, DN 50MM X 1.1/2, INSTALADO EM PRUMADA DE ÁGUA - FORNECIMENTO E INSTALAÇÃO. AF_12/2014</t>
  </si>
  <si>
    <t>LUVA DE REDUÇÃO, PVC, SOLDÁVEL, DN 60MM X 50MM, INSTALADO EM PRUMADA DE ÁGUA - FORNECIMENTO E INSTALAÇÃO. AF_12/2014</t>
  </si>
  <si>
    <t>TÊ DE REDUÇÃO, PVC, SOLDÁVEL, DN 32MM X 25MM, INSTALADO EM PRUMADA DE ÁGUA - FORNECIMENTO E INSTALAÇÃO. AF_12/2014</t>
  </si>
  <si>
    <t>TÊ DE REDUÇÃO, PVC, SOLDÁVEL, DN 50MM X 40MM, INSTALADO EM PRUMADA DE ÁGUA - FORNECIMENTO E INSTALAÇÃO. AF_12/2014</t>
  </si>
  <si>
    <t>JOELHO 90 GRAUS, PVC, SERIE NORMAL, ESGOTO PREDIAL, DN 40 MM, JUNTA SOLDÁVEL, FORNECIDO E INSTALADO EM RAMAL DE DESCARGA OU RAMAL DE ESGOTO SANITÁRIO. AF_12/2014</t>
  </si>
  <si>
    <t>JOELHO 45 GRAUS, PVC, SERIE NORMAL, ESGOTO PREDIAL, DN 40 MM, JUNTA SOLDÁVEL, FORNECIDO E INSTALADO EM RAMAL DE DESCARGA OU RAMAL DE ESGOTO SANITÁRIO. AF_12/2014</t>
  </si>
  <si>
    <t>CURVA CURTA 90 GRAUS, PVC, SERIE NORMAL, ESGOTO PREDIAL, DN 40 MM, JUNTA SOLDÁVEL, FORNECIDO E INSTALADO EM RAMAL DE DESCARGA OU RAMAL DE ESGOTO SANITÁRIO. AF_12/2014</t>
  </si>
  <si>
    <t>JOELHO 90 GRAUS, PVC, SERIE NORMAL, ESGOTO PREDIAL, DN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</si>
  <si>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</si>
  <si>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JUNÇÃO SIMPLES, PVC, SERIE NORMAL, ESGOTO PREDIAL, DN 50 X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</si>
  <si>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</si>
  <si>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CURVA CURTA 90 GRAUS, PVC, SERIE NORMAL, ESGOTO PREDIAL, DN 100 MM, JUNTA ELÁSTICA, FORNECIDO E INSTALADO EM SUBCOLETOR AÉREO DE ESGOTO SANITÁRIO. AF_12/2014</t>
  </si>
  <si>
    <t>LUVA, EM FERRO GALVANIZADO, CONEXÃO ROSQUEADA, DN 40 (1 1/2"), INSTALADO EM REDE DE ALIMENTAÇÃO PARA SPRINKLER - FORNECIMENTO E INSTALAÇÃO. AF_12/2015</t>
  </si>
  <si>
    <t>LUVA, EM FERRO GALVANIZADO, CONEXÃO ROSQUEADA, DN 20 (3/4"), INSTALADO EM RAMAIS E SUB-RAMAIS DE GÁS - FORNECIMENTO E INSTALAÇÃO. AF_12/2015</t>
  </si>
  <si>
    <t>LUVA, EM FERRO GALVANIZADO, CONEXÃO ROSQUEADA, DN 25 (1"), INSTALADO EM RAMAIS E SUB-RAMAIS DE GÁS - FORNECIMENTO E INSTALAÇÃO. AF_12/2015</t>
  </si>
  <si>
    <t>97427</t>
  </si>
  <si>
    <t>FLANGE EM AÇO, DN 25 MM X 1'',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</si>
  <si>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</si>
  <si>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</si>
  <si>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89482</t>
  </si>
  <si>
    <t>CAIXA SIFONADA, PVC, DN 100 X 100 X 50 MM, FORNECIDA E INSTALADA EM RAMAIS DE ENCAMINHAMENTO DE ÁGUA PLUVIAL. AF_12/2014</t>
  </si>
  <si>
    <t>RALO SECO, PVC, DN 100 X 40 MM, JUNTA SOLDÁVEL, FORNECIDO E INSTALADO EM RAMAL DE DESCARGA OU EM RAMAL DE ESGOTO SANITÁRIO. AF_12/2014</t>
  </si>
  <si>
    <t>SIFÃO DO TIPO GARRAFA/COPO EM PVC 1.1/4 X 1.1/2" - FORNECIMENTO E INSTALAÇÃO. AF_12/2013</t>
  </si>
  <si>
    <t>ENGATE FLEXÍVEL EM PLÁSTICO BRANCO, 1/2" X 30CM - FORNECIMENTO E INSTALAÇÃO. AF_12/2013</t>
  </si>
  <si>
    <t>CUBA DE EMBUTIR OVAL EM LOUÇA BRANCA, 35 X 50CM OU EQUIVALENTE - FORNECIMENTO E INSTALAÇÃO. AF_12/2013</t>
  </si>
  <si>
    <t>TORNEIRA CROMADA DE MESA, 1/2" OU 3/4", PARA LAVATÓRIO, PADRÃO POPULAR - FORNECIMENTO E INSTALAÇÃO. AF_12/2013</t>
  </si>
  <si>
    <t>TORNEIRA CROMADA 1/2" OU 3/4" PARA TANQUE,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</si>
  <si>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</si>
  <si>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VASO SANITARIO SIFONADO CONVENCIONAL COM  LOUÇA BRANCA - FORNECIMENTO E INSTALAÇÃO. AF_10/2016</t>
  </si>
  <si>
    <t>95542</t>
  </si>
  <si>
    <t>PORTA TOALHA ROSTO EM METAL CROMADO, TIPO ARGOLA, INCLUSO FIXAÇÃO. AF_10/2016</t>
  </si>
  <si>
    <t>95544</t>
  </si>
  <si>
    <t>95547</t>
  </si>
  <si>
    <t>98066</t>
  </si>
  <si>
    <t>TANQUE SÉPTICO RETANGULAR, EM ALVENARIA COM TIJOLOS CERÂMICOS MACIÇOS, DIMENSÕES INTERNAS: 1,0 X 2,0 X 1,4 M, VOLUME ÚTIL: 2000 L (PARA 5 CONTRIBUINTES). AF_05/2018</t>
  </si>
  <si>
    <t>98078</t>
  </si>
  <si>
    <t>SUMIDOURO RETANGULAR, EM ALVENARIA COM TIJOLOS CERÂMICOS MACIÇOS, DIMENSÕES INTERNAS: 0,8 X 1,4 X 3,0 M, ÁREA DE INFILTRAÇÃO: 13,2 M² (PARA 5 CONTRIBUINTES). AF_05/2018</t>
  </si>
  <si>
    <t>REGISTRO DE GAVETA BRUTO, LATÃO, ROSCÁVEL, 3/4", FORNECIDO E INSTALADO EM RAMAL DE ÁGUA. AF_12/2014</t>
  </si>
  <si>
    <t>89985</t>
  </si>
  <si>
    <t>REGISTRO DE PRESSÃO BRUTO, LATÃO, ROSCÁVEL, 3/4", COM ACABAMENTO E CANOPLA CROMADOS. FORNECIDO E INSTALADO EM RAMAL DE ÁGUA. AF_12/2014</t>
  </si>
  <si>
    <t>89986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</si>
  <si>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</si>
  <si>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</si>
  <si>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94792</t>
  </si>
  <si>
    <t>REGISTRO DE GAVETA BRUTO, LATÃO, ROSCÁVEL, 1, COM ACABAMENTO E CANOPLA CROMADOS, INSTALADO EM RESERVAÇÃO DE ÁGUA DE EDIFICAÇÃO QUE POSSUA RESERVATÓRIO DE FIBRA/FIBROCIMENTO  FORNECIMENTO E INSTALAÇÃO. AF_06/2016</t>
  </si>
  <si>
    <t>94793</t>
  </si>
  <si>
    <t>REGISTRO DE GAVETA BRUTO, LATÃO, ROSCÁVEL, 1 1/4, COM ACABAMENTO E CANOPLA CROMADOS, INSTALADO EM RESERVAÇÃO DE ÁGUA DE EDIFICAÇÃO QUE POSSUA RESERVATÓRIO DE FIBRA/FIBROCIMENTO  FORNECIMENTO E INSTALAÇÃO. AF_06/2016</t>
  </si>
  <si>
    <t>94794</t>
  </si>
  <si>
    <t>REGISTRO DE GAVETA BRUTO, LATÃO, ROSCÁVEL, 1 1/2, COM ACABAMENTO E CANOPLA CROMADOS, INSTALADO EM RESERVAÇÃO DE ÁGUA DE EDIFICAÇÃO QUE POSSUA RESERVATÓRIO DE FIBRA/FIBROCIMENTO  FORNECIMENTO E INSTALAÇÃO. AF_06/2016</t>
  </si>
  <si>
    <t>REATERRO MANUAL APILOADO COM SOQUETE. AF_10/2017</t>
  </si>
  <si>
    <t>EXECUÇÃO DE PÁTIO/ESTACIONAMENTO EM PISO INTERTRAVADO, COM BLOCO RETANGULAR COR NATURAL DE 20 X 10 CM, ESPESSURA 8 CM. AF_12/2015</t>
  </si>
  <si>
    <t>APLICAÇÃO MANUAL DE PINTURA COM TINTA LÁTEX ACRÍLICA EM TETO, DUAS DEMÃOS. AF_06/2014</t>
  </si>
  <si>
    <t>APLICAÇÃO MANUAL DE PINTURA COM TINTA LÁTEX ACRÍLICA EM PAREDES, DUAS DEMÃOS. AF_06/2014</t>
  </si>
  <si>
    <t>REVESTIMENTO CERÂMICO PARA PISO COM PLACAS TIPO PORCELANATO DE DIMENSÕES 60X60 CM APLICADA EM AMBIENTES DE ÁREA ENTRE 5 M² E 10 M². AF_06/2014</t>
  </si>
  <si>
    <t>98689</t>
  </si>
  <si>
    <t>SOLEIRA EM GRANITO, LARGURA 15 CM, ESPESSURA 2,0 CM. AF_06/2018</t>
  </si>
  <si>
    <t>94992</t>
  </si>
  <si>
    <t>CHAPISCO APLICADO NO TETO, COM ROLO PARA TEXTURA ACRÍLICA. ARGAMASSA TRAÇO 1:4 E EMULSÃO POLIMÉRICA (ADESIVO) COM PREPARO EM BETONEIRA 400L. AF_06/2014</t>
  </si>
  <si>
    <t>CHAPISCO APLICADO EM ALVENARIA (COM PRESENÇA DE VÃOS) E ESTRUTURAS DE CONCRETO DE FACHADA, COM COLHER DE PEDREIRO.  ARGAMASSA TRAÇO 1:3 COM PREPARO EM BETONEIRA 400L. AF_06/2014</t>
  </si>
  <si>
    <t>EMBOÇO, PARA RECEBIMENTO DE CERÂMICA, EM ARGAMASSA TRAÇO 1:2:8, PREPARO MECÂNICO COM BETONEIRA 400L, APLICADO MANUALMENTE EM FACES INTERNAS DE PAREDES, PARA AMBIENTE COM ÁREA ENTRE 5M2 E 10M2, ESPESSURA DE 20MM, COM EXECUÇÃO DE TALISCAS. AF_06/2014</t>
  </si>
  <si>
    <t>87548</t>
  </si>
  <si>
    <t>MASSA ÚNICA, PARA RECEBIMENTO DE PINTURA, EM ARGAMASSA TRAÇO 1:2:8, PREPARO MANUAL, APLICADA MANUALMENTE EM FACES INTERNAS DE PAREDES, ESPESSURA DE 10MM, COM EXECUÇÃO DE TALISCAS. AF_06/2014</t>
  </si>
  <si>
    <t>90409</t>
  </si>
  <si>
    <t>MASSA ÚNICA, PARA RECEBIMENTO DE PINTURA, EM ARGAMASSA TRAÇO 1:2:8, PREPARO MANUAL, APLICADA MANUALMENTE EM TETO, ESPESSURA DE 10MM, COM EXECUÇÃO DE TALISCAS. AF_03/2015</t>
  </si>
  <si>
    <t>DEMOLIÇÃO DE ALVENARIA DE BLOCO FURADO, DE FORMA MANUAL, SEM REAPROVEITAMENTO. AF_12/2017</t>
  </si>
  <si>
    <t>DEMOLIÇÃO DE PILARES E VIGAS EM CONCRETO ARMADO, DE FORMA MECANIZADA COM MARTELETE, SEM REAPROVEITAMENTO. AF_12/2017</t>
  </si>
  <si>
    <t>DEMOLIÇÃO DE LAJES, DE FORMA MANUAL, SEM REAPROVEITAMENTO. AF_12/2017</t>
  </si>
  <si>
    <t>REMOÇÃO DE PORTAS, DE FORMA MANUAL, SEM REAPROVEITAMENTO. AF_12/2017</t>
  </si>
  <si>
    <t>REMOÇÃO DE TELHAS DE FIBROCIMENTO, METÁLICA E CERÂMICA, DE FORMA MECANIZADA, COM USO DE GUINDASTE, SEM REAPROVEITAMENTO. AF_12/2017</t>
  </si>
  <si>
    <t>REMOÇÃO DE TRAMA METÁLICA PARA COBERTURA, DE FORMA MANUAL, SEM REAPROVEITAMENTO. AF_12/2017</t>
  </si>
  <si>
    <t>REMOÇÃO DE INTERRUPTORES/TOMADAS ELÉTRICAS, DE FORMA MANUAL, SEM REAPROVEITAMENTO. AF_12/2017</t>
  </si>
  <si>
    <t>REMOÇÃO DE LOUÇAS, DE FORMA MANUAL, SEM REAPROVEITAMENTO. AF_12/2017</t>
  </si>
  <si>
    <t>REMOÇÃO DE LUMINÁRIAS, DE FORMA MANUAL, SEM REAPROVEITAMENTO. AF_12/2017</t>
  </si>
  <si>
    <t>CARPINTEIRO DE FORMAS COM ENCARGOS COMPLEMENTARES</t>
  </si>
  <si>
    <t>88316</t>
  </si>
  <si>
    <t>ENCARREGADO GERAL COM ENCARGOS COMPLEMENTARES</t>
  </si>
  <si>
    <t>ENGENHEIRO CIVIL DE OBRA JUNIOR COM ENCARGOS COMPLEMENTARES</t>
  </si>
  <si>
    <t>1° MÊS</t>
  </si>
  <si>
    <t>2° MÊS</t>
  </si>
  <si>
    <t>3° MÊS</t>
  </si>
  <si>
    <t>4° MÊS</t>
  </si>
  <si>
    <t>5° MÊS</t>
  </si>
  <si>
    <t>Valores total no mês</t>
  </si>
  <si>
    <t>Total acumulado</t>
  </si>
  <si>
    <t>Percentual</t>
  </si>
  <si>
    <t xml:space="preserve">ENCANADOR OU BOMBEIRO HIDRAULICO                                                                                                                                                                                                                                                                                                                                                                                                                                                                          </t>
  </si>
  <si>
    <t xml:space="preserve">PEDREIRO                                                                                                                                                                                                                                                                                                                                                                                                                                                                                                  </t>
  </si>
  <si>
    <t xml:space="preserve">PREGO DE ACO POLIDO COM CABECA 15 X 15 (1 1/4 X 13)                                                                                                                                                                                                                                                                                                                                                                                                                                                       </t>
  </si>
  <si>
    <t xml:space="preserve">SERVENTE DE OBRAS                                                                                                                                                                                                                                                                                                                                                                                                                                                                                         </t>
  </si>
  <si>
    <t>M³</t>
  </si>
  <si>
    <t>M²</t>
  </si>
  <si>
    <t>INSTALAÇÕES PROVISORIAS DE AGUA PARA OBRA E INSTALAÇÃO SANITARIA PROVISORIA,PEQUENAS OBRAS</t>
  </si>
  <si>
    <t>UND</t>
  </si>
  <si>
    <t>09051/ORSE</t>
  </si>
  <si>
    <t>LIMPEZA DE CONTRAPISO COM VASSOURA A SECO. AF_04/2019</t>
  </si>
  <si>
    <t>LIMPEZA DE SUPERFÍCIE COM JATO DE ALTA PRESSÃO. AF_04/2019</t>
  </si>
  <si>
    <t>ABRACADEIRA EM ACO PARA AMARRACAO DE ELETRODUTOS, TIPO D, COM 1 1/2" E CUNHA DE FIXACAO</t>
  </si>
  <si>
    <t>ABRACADEIRA EM ACO PARA AMARRACAO DE ELETRODUTOS, TIPO D, COM 1" E CUNHA DE FIXACAO</t>
  </si>
  <si>
    <t>ABRACADEIRA EM ACO PARA AMARRACAO DE ELETRODUTOS, TIPO D, COM 3/4" E CUNHA DE FIXACAO</t>
  </si>
  <si>
    <t>AUXILIAR DE ENCANADOR OU BOMBEIRO HIDRAULICO</t>
  </si>
  <si>
    <t>CAIXA D'AGUA EM POLIETILENO 1000 LITROS, COM TAMPA</t>
  </si>
  <si>
    <t>CONECTOR METALICO TIPO PARAFUSO FENDIDO (SPLIT BOLT), PARA CABOS ATE 35 MM2</t>
  </si>
  <si>
    <t>DISPOSITIVO DR, 2 POLOS, SENSIBILIDADE DE 30 MA, CORRENTE DE 40 A, TIPO AC</t>
  </si>
  <si>
    <t>PREGO DE ACO POLIDO COM CABECA 18 X 30 (2 3/4 X 10)</t>
  </si>
  <si>
    <t>COMPONENTES</t>
  </si>
  <si>
    <t>VALORES</t>
  </si>
  <si>
    <t>Análise</t>
  </si>
  <si>
    <t>INTERVALOS</t>
  </si>
  <si>
    <t>EDIFÍCIOS</t>
  </si>
  <si>
    <t>RODOVIAS</t>
  </si>
  <si>
    <t>ÁGUA E ESGOTO</t>
  </si>
  <si>
    <t>ENERGIA ELÉTRICA</t>
  </si>
  <si>
    <t>PORTUÁRIAS</t>
  </si>
  <si>
    <t>EQUIPAMENTOS</t>
  </si>
  <si>
    <t>ADMINISTRAÇÃO CENTRAL</t>
  </si>
  <si>
    <t>A</t>
  </si>
  <si>
    <t>SEGURO E GARANTIA</t>
  </si>
  <si>
    <t>RISCO</t>
  </si>
  <si>
    <t>DESPESAS FINANCEIRAS</t>
  </si>
  <si>
    <t>LUCRO/REMUNERAÇÃO</t>
  </si>
  <si>
    <t>ATÉ</t>
  </si>
  <si>
    <t>INTERVALOS DE BDI SEM DESONERAÇÃO (ZERAR O CPRB)</t>
  </si>
  <si>
    <t>FÓRMULA</t>
  </si>
  <si>
    <t>ADMINISTRAÇÃO LOCAL DA OBRA</t>
  </si>
  <si>
    <t>VALOR UNITÁRIO</t>
  </si>
  <si>
    <t>S/BDI (R$)</t>
  </si>
  <si>
    <t>C/BDI (24,52%)</t>
  </si>
  <si>
    <t>VALOR TOTAL</t>
  </si>
  <si>
    <t>C/BDI (R$)</t>
  </si>
  <si>
    <t>PLACA DE OBRA (PARA CONSTRUCAO CIVIL) EM CHAPA GALVANIZADA *N. 22*, ADESIVADA,DE *2,0 X 1,125* M</t>
  </si>
  <si>
    <t>SARRAFO NAO APARELHADO *2,5 X 7* CM, EM MACARANDUBA, ANGELIM OU EQUIVALENTE DA REGIAO - BRUTA</t>
  </si>
  <si>
    <t>PONTALETE *7,5 X 7,5* CM EM PINUS, MISTA OU EQUIVALENTE DA REGIAO - BRUTA</t>
  </si>
  <si>
    <t>CONCRETO MAGRO PARA LASTRO, TRAÇO 1:4,5:4,5 (CIMENTO/ AREIA MÉDIA/ BRITA 1) - PREPARO MECÂNICO COM BETONEIRA 400 L. AF_07/2016</t>
  </si>
  <si>
    <t xml:space="preserve">SERVENTE COM ENCARGOS COMPLEMENTARES </t>
  </si>
  <si>
    <t>00004417</t>
  </si>
  <si>
    <t>00004491</t>
  </si>
  <si>
    <t>00005075</t>
  </si>
  <si>
    <t>2.6</t>
  </si>
  <si>
    <t>2.7</t>
  </si>
  <si>
    <t>EXECUÇÃO DE SANITÁRIO E VESTIÁRIO EM CANTEIRO DE OBRA EM CHAPA DE MADEIRA COMPENSADA, NÃO INCLUSO MOBILIÁRIO. AF_02/201</t>
  </si>
  <si>
    <t xml:space="preserve">CARPINTEIRO AUXILIAR                                                                                                                                                                                                                                                                                                                                                                                                                                                                                     </t>
  </si>
  <si>
    <t>0000246</t>
  </si>
  <si>
    <t>0006117</t>
  </si>
  <si>
    <t>0002696</t>
  </si>
  <si>
    <t>0004750</t>
  </si>
  <si>
    <t xml:space="preserve">AREIA MEDIA - POSTO JAZIDA/FORNECEDOR (RETIRADO NA JAZIDA, SEM TRANSPORTE)                                                                                                                                                                                                                                                                                                                                                                                                                           </t>
  </si>
  <si>
    <t>0000370</t>
  </si>
  <si>
    <t>0006111</t>
  </si>
  <si>
    <t>TIJOLO CERAMICO MACICO COMUM *5 X 10 X 20* CM (L X A X C)</t>
  </si>
  <si>
    <t>0007258</t>
  </si>
  <si>
    <t>0004491</t>
  </si>
  <si>
    <t>0020247</t>
  </si>
  <si>
    <t xml:space="preserve">TABUA *2,5 X 30 CM EM PINUS, MISTA OU EQUIVALENTE DA REGIAO - BRUTA                                                                                                                                                                                                                                                                                                                                                                                                  </t>
  </si>
  <si>
    <t>0006212</t>
  </si>
  <si>
    <t xml:space="preserve">HIDROMETRO UNIJATO / MEDIDOR DE AGUA, DN 1/2", VAZAO MAXIMA DE 3 M3/H, PARA AGUA POTAVEL FRIA, RELOJOARIA PLANA, CLASSE B, HORIZONTAL (SEM CONEXOES)                                                                                                                                                                                                                                                                                                                                                                                                                                   </t>
  </si>
  <si>
    <t xml:space="preserve">TUBO ACO GALVANIZADO COM COSTURA, CLASSE LEVE, DN 20 MM ( 3/4"), E = 2,25 MM, *1,3*KG/M (NBR 5580)                                                                                                                                                                                                                                                                                                                                                                                               </t>
  </si>
  <si>
    <t>0021009</t>
  </si>
  <si>
    <t>0012773</t>
  </si>
  <si>
    <t xml:space="preserve">TUBO COLETOR DE ESGOTO PVC, JEI, DN 100 MM (NBR 7362)                                                                                                                                                                                                                                                                                                                                                                                                                                       </t>
  </si>
  <si>
    <t>0036365</t>
  </si>
  <si>
    <t>00034636</t>
  </si>
  <si>
    <t>00005057</t>
  </si>
  <si>
    <t>TOTAL = 1 UND</t>
  </si>
  <si>
    <t>TOTAL = 1,1*3,3 = 3,63M²</t>
  </si>
  <si>
    <t>TOTAL =  6,6*3,3 = 21,78M²</t>
  </si>
  <si>
    <t>MOVIMENTO DE TERRAS</t>
  </si>
  <si>
    <t>PREPARO DE FUNDO DE VALA COM LARGURA MAIOR OU IGUAL A 1,5 M E MENOR QUE 2,5 M (ACERTO DO SOLO NATURAL). AF_08/2020</t>
  </si>
  <si>
    <t>3.3</t>
  </si>
  <si>
    <t>3.4</t>
  </si>
  <si>
    <t>3.5</t>
  </si>
  <si>
    <t>LASTRO DE CONCRETO MAGRO, APLICADO EM BLOCOS DE COROAMENTO OU SAPATAS.AF_08/2017</t>
  </si>
  <si>
    <t>CONCRETAGEM DE SAPATAS, FCK 30 MPA, COM USO DE BOMBA LANÇAMENTO, ADENSAMENTO E ACABAMENTO. AF_11/2016</t>
  </si>
  <si>
    <t>FABRICAÇÃO DE FÔRMA PARA VIGAS, EM CHAPA DE MADEIRA COMPENSADA RESINADA, E = 17 MM. AF_09/2020</t>
  </si>
  <si>
    <t>CONCRETAGEM DE BLOCOS DE COROAMENTO E VIGAS BALDRAMES, FCK 30 MPA, COM USO DE BOMBA LANÇAMENTO, ADENSAMENTO E ACABAMENTO. AF_06/2017</t>
  </si>
  <si>
    <t>CONCRETO ARMADO - VIGAS DE BALDRAME</t>
  </si>
  <si>
    <t xml:space="preserve">CONCRETO ARMADO - VIGAS </t>
  </si>
  <si>
    <t>LAJE PRÉ-MOLDADA UNIDIRECIONAL, BIAPOIADA, PARA FORRO, ENCHIMENTO EM CERÂMICA, VIGOTA CONVENCIONAL, ALTURA TOTAL DA LAJE (ENCHIMENTO+CAPA) =(8+3). AF_11/2020</t>
  </si>
  <si>
    <t>MONTAGEM E DESMONTAGEM DE FÔRMA DE PILARES RETANGULARES E ESTRUTURAS SIMILARES, PÉ-DIREITO SIMPLES, EM MADEIRA SERRADA, 4 UTILIZAÇÕES. AF_09/2020</t>
  </si>
  <si>
    <t>5.1.2</t>
  </si>
  <si>
    <t>5.1.3</t>
  </si>
  <si>
    <t>5.1.4</t>
  </si>
  <si>
    <t>5.2.3</t>
  </si>
  <si>
    <t>5.2.4</t>
  </si>
  <si>
    <t>5.2.5</t>
  </si>
  <si>
    <t>CONCRETO ARMADO - VERAS E CONTRAVERGAS</t>
  </si>
  <si>
    <t>SISTEMA DE VEDAÇÃO VERTICAL</t>
  </si>
  <si>
    <t>TOTAL = 7 UND</t>
  </si>
  <si>
    <t>PORTA DE FERRO, DE ABRIR, TIPO GRADE COM CHAPA, COM GUARNIÇÕES. AF_12/2019</t>
  </si>
  <si>
    <t>PORTAS</t>
  </si>
  <si>
    <t>7.1.1</t>
  </si>
  <si>
    <t>TOTAL = 6 UND</t>
  </si>
  <si>
    <t>7.2.1</t>
  </si>
  <si>
    <t>7.3</t>
  </si>
  <si>
    <t>7.3.1</t>
  </si>
  <si>
    <t>JANELA DE ALUMÍNIO TIPO MAXIM-AR, COM VIDROS, BATENTE E FERRAGENS. EXCLUSIVE ALIZAR, ACABAMENTO E CONTRAMARCO. FORNECIMENTO E INSTALAÇÃO_12/2019</t>
  </si>
  <si>
    <t>JANELAS</t>
  </si>
  <si>
    <t>SISTEMA DE COBERTURA</t>
  </si>
  <si>
    <t>TELHAMENTO COM TELHA DE AÇO/ALUMÍNIO E = 0,5 MM, COM ATÉ 2 ÁGUAS, INCLUSO IÇAMENTO. AF_07/2019</t>
  </si>
  <si>
    <t>TOTAL = 8 UND</t>
  </si>
  <si>
    <t>REVESTIMENTO INTERNO E EXTERNO</t>
  </si>
  <si>
    <t>SISTEMA DE PISOS</t>
  </si>
  <si>
    <t>12.3</t>
  </si>
  <si>
    <t>INSTALAÇÕES HIDRAULICAS</t>
  </si>
  <si>
    <t>INSTALAÇÕES SANITÁRIAS</t>
  </si>
  <si>
    <t>14.1.1</t>
  </si>
  <si>
    <t>14.1.2</t>
  </si>
  <si>
    <t>14.1.3</t>
  </si>
  <si>
    <t>14.1.4</t>
  </si>
  <si>
    <t>14.1.5</t>
  </si>
  <si>
    <t>14.1.6</t>
  </si>
  <si>
    <t>14.1.7</t>
  </si>
  <si>
    <t>14.1.8</t>
  </si>
  <si>
    <t>14.1.9</t>
  </si>
  <si>
    <t>14.1.10</t>
  </si>
  <si>
    <t>14.1.11</t>
  </si>
  <si>
    <t>14.2.1</t>
  </si>
  <si>
    <t>14.2.2</t>
  </si>
  <si>
    <t>14.2.3</t>
  </si>
  <si>
    <t>14.2.4</t>
  </si>
  <si>
    <t>14.2.5</t>
  </si>
  <si>
    <t>14.2.6</t>
  </si>
  <si>
    <t>14.2.7</t>
  </si>
  <si>
    <t>14.2.8</t>
  </si>
  <si>
    <t>SISTEMA DE PROTEÇÃO CONTRA INCÊNDIO</t>
  </si>
  <si>
    <t>INSTALAÇÃO ELÉTRICA</t>
  </si>
  <si>
    <t>ILUMINAÇÃO, TOMADA E INTERRUPTORES</t>
  </si>
  <si>
    <t>SISTEMA DE PROTEÇÃO CONTRA DESCARGAS ATMOSFÉRICAS - SPDA</t>
  </si>
  <si>
    <t xml:space="preserve">PLACA DE INAUGURACAO METALICA, *40* CM X *60* CM                                                                                                                                                                                                                                                                                                                                                                                                                                                   </t>
  </si>
  <si>
    <t>00010848</t>
  </si>
  <si>
    <t>LASTRO DE CONCRETO MAGRO, APLICADO EM BLOCOS DE COROAMENTO OU SAPATAS AF_08/2017</t>
  </si>
  <si>
    <t>CALHA EM CHAPA DE AÇO GALVANIZADO NÚMERO 24, DESENVOLVIMENTO DE 50 CM, INCLUSO TRANSPORTE VERTICAL. AF_07/2019</t>
  </si>
  <si>
    <t>CAIXA ENTERRADA HIDRÁULICA RETANGULAR, EM CONCRETO PRÉ-MOLDADO, DIMENSÕES INTERNAS: 0,6X0,6X0,5 M. AF_12/2020</t>
  </si>
  <si>
    <t>97897</t>
  </si>
  <si>
    <t>LASTRO DE CONCRETO MAGRO, APLICADO EM PISOS, LAJES SOBRE SOLO OU RADIERS, ESPESSURA DE 3 CM. AF_07/2016</t>
  </si>
  <si>
    <t>CONTRAPISO EM ARGAMASSA TRAÇO 1:4 (CIMENTO E AREIA), PREPARO MECÂNICOCOM BETONEIRA 400 L, APLICADO EM ÁREAS SECAS SOBRE LAJE, ADERIDO, ACABAMENTO NÃO REFORÇADO, ESPESSURA 3CM. AF_07/2021</t>
  </si>
  <si>
    <t>EXECUÇÃO DE PASSEIO (CALÇADA) OU PISO DE CONCRETO COM CONCRETO MOLDADOIN LOCO, FEITO EM OBRA, ACABAMENTO CONVENCIONAL, ESPESSURA 6 CM, ARMADO. AF_07/2016</t>
  </si>
  <si>
    <t>PISO PODOTÁTIL, DIRECIONAL OU ALERTA, ASSENTADO SOBRE ARGAMASSA. AF_05/2020</t>
  </si>
  <si>
    <t>TOTAL=((16+16+28+28)+(14,1*4)+(6*4)+(2*3,14*1,8*2)+(11*2)+(18*2)+16+(11*2)+(2*3,14*1,75*2)+((2*3,14*3*2))) = 346,68M²</t>
  </si>
  <si>
    <t>102220</t>
  </si>
  <si>
    <t xml:space="preserve">PINTURA TINTA DE ACABAMENTO (PIGMENTADA) ESMALTE SINTÉTICO BRILHANTE EM MADEIRA, 2 DEMÃOS. AF_01/2021
 </t>
  </si>
  <si>
    <t>PINTURA DE DEMARCAÇÃO DE QUADRA POLIESPORTIVA COM TINTA ACRÍLICA, E =5 CM, APLICAÇÃO MANUAL. AF_05/2021</t>
  </si>
  <si>
    <t>PINTURA COM TINTA ALQUÍDICA DE ACABAMENTO (ESMALTE SINTÉTICO FOSCO) APLICADA A ROLO OU PINCEL SOBRE SUPERFÍCIES METÁLICAS (EXCETO PERFIL) EXECUTADO EM OBRA (POR DEMÃO). AF_01/2020</t>
  </si>
  <si>
    <t>PINTURA COM TINTA ALQUÍDICA DE ACABAMENTO (ESMALTE SINTÉTICO FOSCO) PULVERIZADA SOBRE PERFIL METÁLICO EXECUTADO EM FÁBRICA (POR DEMÃO). AF_01/2020_P</t>
  </si>
  <si>
    <t>TOTAL = 12,00M</t>
  </si>
  <si>
    <t>TOTAL = 42,00M</t>
  </si>
  <si>
    <t>TOTAL = 28,00M</t>
  </si>
  <si>
    <t>TOTAL = 30,00M</t>
  </si>
  <si>
    <t>TOTAL = 36,00M</t>
  </si>
  <si>
    <t>TOTAL = 15,00UND</t>
  </si>
  <si>
    <t>JOELHO 90 GRAUS, PVC, SOLDÁVEL, DN 32MM, INSTALADO EM PRUMADA DE ÁGUA- FORNECIMENTO E INSTALAÇÃO. AF_12/2014</t>
  </si>
  <si>
    <t>TOTAL = 8,00UND</t>
  </si>
  <si>
    <t>JOELHO 90 GRAUS, PVC, SOLDÁVEL, DN 50MM, INSTALADO EM PRUMADA DE ÁGUA FORNECIMENTO E INSTALAÇÃO. AF_12/2014</t>
  </si>
  <si>
    <t>TOTAL = 6,00UND</t>
  </si>
  <si>
    <t>JOELHO 90 GRAUS COM BUCHA DE LATÃO, PVC, SOLDÁVEL, DN 25MM, X 1/2 INSTALADO EM RAMAL OU SUB-RAMAL DE ÁGUA - FORNECIMENTO E INSTALAÇÃO. AF_12/2014</t>
  </si>
  <si>
    <t>TOTAL = 2 UND</t>
  </si>
  <si>
    <t>TOTAL = 4 UND</t>
  </si>
  <si>
    <t>TOTAL = 12 UND</t>
  </si>
  <si>
    <t>TOTAL = 10 UND</t>
  </si>
  <si>
    <t>TOTAL = 3 UND</t>
  </si>
  <si>
    <t>TOTAL = 19 UND</t>
  </si>
  <si>
    <t>TOTAL = 47,50M</t>
  </si>
  <si>
    <t>TOTAL = 21,50M</t>
  </si>
  <si>
    <t>TOTAL = 5 UND</t>
  </si>
  <si>
    <t>TOTAL = 16 UND</t>
  </si>
  <si>
    <t>CAIXA ENTERRADA HIDRÁULICA RETANGULAR, EM CONCRETO PRÉ-MOLDADO, DIMENSÕES INTERNAS: 0,6X0,6X0,5 M. AF_12/2020
97898</t>
  </si>
  <si>
    <t>VÁLVULA DE RETENÇÃO VERTICAL, DE BRONZE, ROSCÁVEL, 1" - FORNECIMENTO E INSTALAÇÃO. AF_08/2021</t>
  </si>
  <si>
    <t>VASO SANITARIO SIFONADO CONVENCIONAL PARA PCD SEM FURO FRONTAL COM LOUÇA BRANCA SEM ASSENTO - FORNECIMENTO E INSTALAÇÃO. AF_01/2020</t>
  </si>
  <si>
    <t>VÁLVULA DE DESCARGA METÁLICA, BASE 1 1/2", ACABAMENTO METALICO CROMADO FORNECIMENTO E INSTALAÇÃO. AF_08/2021</t>
  </si>
  <si>
    <t>TOTAL = 9 UND</t>
  </si>
  <si>
    <t>PAPELEIRA DE PAREDE EM METAL CROMADO SEM TAMPA, INCLUSO FIXAÇÃO. AF_01/2020</t>
  </si>
  <si>
    <t>SABONETEIRA PLASTICA TIPO DISPENSER PARA SABONETE LIQUIDO COM RESERVATORIO 800 A 1500 ML, INCLUSO FIXAÇÃO. AF_01/2020</t>
  </si>
  <si>
    <t>EXTINTOR DE INCÊNDIO PORTÁTIL COM CARGA DE PQS DE 6 KG, CLASSE BC - FORNECIMENTO E INSTALAÇÃO. AF_10/2020_P</t>
  </si>
  <si>
    <t xml:space="preserve">LUMINÁRIA DE EMERGÊNCIA, COM 30 LÂMPADAS LED DE 2 W, SEM REATOR - FORNECIMENTO E INSTALAÇÃO. AF_02/2020                                                                                                                                                                                                                                                                                                                                                                                            </t>
  </si>
  <si>
    <t>PLACA DE SINALIZACAO DE SEGURANCA CONTRA INCENDIO, FOTOLUMINESCENTERETANGULAR, *20 X 40* CM, EM PVC *2* MM ANTI-CHAMAS (SIMBOLOS, CORES E PICTOGRAMAS CONFORME NBR 16820)</t>
  </si>
  <si>
    <t>00037558</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</si>
  <si>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</si>
  <si>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24 DISJUNTORES DIN 100A - FORNECIMENTO E INSTALAÇÃO. AF_10/2020</t>
  </si>
  <si>
    <t>QUADRO DE MEDIÇÃO GERAL DE ENERGIA PARA 1 MEDIDOR DE SOBREPOR - FORNECIMENTO E INSTALAÇÃO. AF_10/2020</t>
  </si>
  <si>
    <t>DISJUNTOR MONOPOLAR TIPO NEMA, CORRENTE NOMINAL DE 35 ATÉ 50A - FORNECIMENTO E INSTALAÇÃO. AF_10/2020</t>
  </si>
  <si>
    <t>DISJUNTOR TRIPOLAR TIPO NEMA, CORRENTE NOMINAL DE 60 ATÉ 100A - FORNECIMENTO E INSTALAÇÃO. AF_10/2020</t>
  </si>
  <si>
    <t>DISJUNTOR TERMOMAGNÉTICO TRIPOLAR , CORRENTE NOMINAL DE 125A - FORNECIMENTO E INSTALAÇÃO. AF_10/2020</t>
  </si>
  <si>
    <t>00039446</t>
  </si>
  <si>
    <t>TOTAL = 18,00M</t>
  </si>
  <si>
    <t>TOTAL = 82,00M</t>
  </si>
  <si>
    <t>TOTAL = 13,00M</t>
  </si>
  <si>
    <t>TOTAL = 5,00M</t>
  </si>
  <si>
    <t>TOTAL = 5,00UND</t>
  </si>
  <si>
    <t>TOTAL = 2,00UND</t>
  </si>
  <si>
    <t>TOTAL = 1,00UND</t>
  </si>
  <si>
    <t>TOTAL = 50,00UND</t>
  </si>
  <si>
    <t>TOTAL = 4,00UND</t>
  </si>
  <si>
    <t>00039128</t>
  </si>
  <si>
    <t>00039129</t>
  </si>
  <si>
    <t>00039131</t>
  </si>
  <si>
    <t>TOTAL = 25,00M</t>
  </si>
  <si>
    <t>LUMINÁRIA TIPO CALHA, DE SOBREPOR, COM 2 LÂMPADAS TUBULARES FLUORESCENTES DE 36 W, COM REATOR DE PARTIDA RÁPIDA - FORNECIMENTO E INSTALAÇÃO. AF_02/2020</t>
  </si>
  <si>
    <t>TOTAL = 39,20M</t>
  </si>
  <si>
    <t>TOTAL = 126,32M</t>
  </si>
  <si>
    <t>TOTAL = 21,00M</t>
  </si>
  <si>
    <t>00011854</t>
  </si>
  <si>
    <t>TOTAL = 7,00UND</t>
  </si>
  <si>
    <t>CAIXA DE EQUALIZAÇÃO P/ATERRAMENTO 20X20X10CM DE SOBREPOR P/11 TERMINAIS DE PRESSÃO C/ BARRAMENTO</t>
  </si>
  <si>
    <t>TRAVES OFICIAL PARA FUTEBOL DE SALÃO 3X2M EM AÇO GALV. 3'', COM REQIADRO E REDES DE POLIETILENO FIO 4MM (CONJUNTO P/ FUTSAL)</t>
  </si>
  <si>
    <t>PAR</t>
  </si>
  <si>
    <t>TOTAL = 1 PAR</t>
  </si>
  <si>
    <t>POSTE OFICIAL PARA VOLEI EM AÇO GALVANIZADO D=3'', C/ ESTICADOR E CATRACA</t>
  </si>
  <si>
    <t>REDE PARA VOLEI PROFISSIONAL , EM NYLON E COM MEDIDOR DE ALTURA</t>
  </si>
  <si>
    <t>GUARDA-CORPO DE AÇO GALVANIZADO DE 1,10M DE ALTURA, MONTANTES TUBULARES DE 1.1/2 ESPAÇADOS DE 1,20M, TRAVESSA SUPERIOR DE 2, GRADIL FORMADO POR BARRAS CHATAS EM FERRO DE 32X4,8MM, FIXADO COM CHUMBADOR MECÂNICO. AF_04/2019_P</t>
  </si>
  <si>
    <t>19.3</t>
  </si>
  <si>
    <t>19.4</t>
  </si>
  <si>
    <t>19.5</t>
  </si>
  <si>
    <t>19.6</t>
  </si>
  <si>
    <t>TOTAL GERAL ADOTADO - BDI 25,92%</t>
  </si>
  <si>
    <t>02429/ORSE</t>
  </si>
  <si>
    <t>02432/ORSE</t>
  </si>
  <si>
    <t>CADEIRA OFICIAL PARA ARBITRO DE VOLEI, TUBO DE 1.1/2'' - RODAS</t>
  </si>
  <si>
    <t>02463/ORSE</t>
  </si>
  <si>
    <t>07724/ORSE</t>
  </si>
  <si>
    <t>10069/ORSE</t>
  </si>
  <si>
    <t>TOTAL = 18,00 M</t>
  </si>
  <si>
    <t>PRAZO DE EXECUÇÃO : 180 (CENTO E OITENTA DIAS)</t>
  </si>
  <si>
    <t>%</t>
  </si>
  <si>
    <r>
      <t>Valor To</t>
    </r>
    <r>
      <rPr>
        <sz val="12"/>
        <color theme="0"/>
        <rFont val="Arial"/>
        <family val="2"/>
      </rPr>
      <t>tal</t>
    </r>
  </si>
  <si>
    <t>6° MÊS</t>
  </si>
  <si>
    <t xml:space="preserve">COMPOSIÇÃO DE ENCARGOS SOCIAIS SOBRE A MÃO DE OBRA </t>
  </si>
  <si>
    <t>COM DESONERAÇÃO</t>
  </si>
  <si>
    <t>SEM DESONERAÇÃO</t>
  </si>
  <si>
    <t>HORISTA</t>
  </si>
  <si>
    <t>MENSALISTA</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</si>
  <si>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</si>
  <si>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</si>
  <si>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</si>
  <si>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</si>
  <si>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</si>
  <si>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</si>
  <si>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</si>
  <si>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</si>
  <si>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</si>
  <si>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</si>
  <si>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</si>
  <si>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</si>
  <si>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</si>
  <si>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</si>
  <si>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</si>
  <si>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</si>
  <si>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</si>
  <si>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</si>
  <si>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</si>
  <si>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GRUPO B</t>
  </si>
  <si>
    <t>B1</t>
  </si>
  <si>
    <t>REPOUSO SEMANAL REMUNERADO</t>
  </si>
  <si>
    <t>NÃO INCIDE</t>
  </si>
  <si>
    <t>B2</t>
  </si>
  <si>
    <t>FERIADOS</t>
  </si>
  <si>
    <t>B3</t>
  </si>
  <si>
    <t>AUXILIO - ENFERMIDADE</t>
  </si>
  <si>
    <t>B4</t>
  </si>
  <si>
    <t>13º SALÁRIO</t>
  </si>
  <si>
    <t>B5</t>
  </si>
  <si>
    <t>LICENÇA PATERNIDADE</t>
  </si>
  <si>
    <t>B6</t>
  </si>
  <si>
    <t>FALTAS JUSTIFICADAS</t>
  </si>
  <si>
    <t>B7</t>
  </si>
  <si>
    <t>DIAS DE CHUVA</t>
  </si>
  <si>
    <t>B8</t>
  </si>
  <si>
    <t>AUXÍLO ACIDENTES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</si>
  <si>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</si>
  <si>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</si>
  <si>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</si>
  <si>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</si>
  <si>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</si>
  <si>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</si>
  <si>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</si>
  <si>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</si>
  <si>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</si>
  <si>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</si>
  <si>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</si>
  <si>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</si>
  <si>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</si>
  <si>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</si>
  <si>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</si>
  <si>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</si>
  <si>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</si>
  <si>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</si>
  <si>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</si>
  <si>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</si>
  <si>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</si>
  <si>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</si>
  <si>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</si>
  <si>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*GRUPO E</t>
  </si>
  <si>
    <t>E1</t>
  </si>
  <si>
    <t>E</t>
  </si>
  <si>
    <t>TOTAL DOS ENCARGOS SOCIAIS COMPLEMENTARES</t>
  </si>
  <si>
    <t>OBS: *GRUPO E DEVERÁ SER APROPRIADO COMO ITEM DO CUSTO DIRETO</t>
  </si>
  <si>
    <t>TOTAL (A + B + C + D)</t>
  </si>
  <si>
    <t>DATA BASE : 12/2021</t>
  </si>
  <si>
    <t>PREFEITURA MUNICIPAL DE AMARAJI</t>
  </si>
  <si>
    <r>
      <t xml:space="preserve">OBRA : </t>
    </r>
    <r>
      <rPr>
        <sz val="10"/>
        <rFont val="Arial"/>
        <family val="2"/>
      </rPr>
      <t>REFORMA E REQUALIFICAÇÃO DO GINÁSIO GOUVEIÃO</t>
    </r>
  </si>
  <si>
    <r>
      <t xml:space="preserve">LOCAL : </t>
    </r>
    <r>
      <rPr>
        <sz val="10"/>
        <rFont val="Arial"/>
        <family val="2"/>
      </rPr>
      <t>AMARAJI - PERNAMBUCO</t>
    </r>
  </si>
  <si>
    <t>CALCULO DA COMPOSIÇÃO DO BDI - DESONERADO</t>
  </si>
  <si>
    <t>PLANILHA ORÇAMENTÁRIA - DESONERADA</t>
  </si>
  <si>
    <t>COMPOSÇÃO=15H/SEMANAX4SEMANASx6MESES</t>
  </si>
  <si>
    <t>TOTAL=15*4*6 = 360 HORAS</t>
  </si>
  <si>
    <t>COMPOSIÇÃO=15H/SEMANAX4SEMANASx6MESES</t>
  </si>
  <si>
    <t>COMPOSIÇÃO 1 - FORNECIMENTO E ASSENTAMENTO DE PLACA DE OBRA EM CHAPA DE AÇO GALVANIZADO COM 8,00M² (UND)</t>
  </si>
  <si>
    <t>DISCRIMINAÇÃO</t>
  </si>
  <si>
    <t>UNID.</t>
  </si>
  <si>
    <t>VALOR UNIT. S/BDI</t>
  </si>
  <si>
    <t>VALOR TOTAL S/BDI</t>
  </si>
  <si>
    <t xml:space="preserve">00004813 </t>
  </si>
  <si>
    <t>TOTAL = 4*2 = 8,00M²</t>
  </si>
  <si>
    <t>TOTAL=1*8 = 8,00M</t>
  </si>
  <si>
    <t>TOTAL = 8*4 = 32,00M</t>
  </si>
  <si>
    <t>TOTAL = 0,11*8 = 0,88KG</t>
  </si>
  <si>
    <t>TOTAL = 8,00 * 0,01M³ = 0,08M³</t>
  </si>
  <si>
    <t xml:space="preserve">88262 </t>
  </si>
  <si>
    <t>TOTAL = 0,2 * 8,00 = 1,60 H</t>
  </si>
  <si>
    <t>TOTAL = 0,4 X 8,00 = 3,20 H</t>
  </si>
  <si>
    <t>ADALBERTO QUEIROZ DA SILVA NETO</t>
  </si>
  <si>
    <t>ENGENHEIRO CIVIL - CREA 29.759 D/PE</t>
  </si>
  <si>
    <t xml:space="preserve">                        </t>
  </si>
  <si>
    <t>Composição 1</t>
  </si>
  <si>
    <t xml:space="preserve">FORNECIMENTO E ASSENTAMENTO DE PLACA DE OBRA EM CHAPA DE AÇO GALVANIZADO COM 8,00M² </t>
  </si>
  <si>
    <t>TOTAL=(((38,6+2+2)*2)+((31,3+2+2)*2))*2 = 311,60M²</t>
  </si>
  <si>
    <t>ENTRADA DE ENERGIA ELÉTRICA, AÉREA, MONOFÁSICA, COM CAIXA DE SOBREPOR,CABO DE 10 MM2 E DISJUNTOR DIN 50A (NÃO INCLUSO O POSTE DE CONCRETO).AF_07/2020_P</t>
  </si>
  <si>
    <t>POSTE DE CONCRETO ARMADO DE SECAO DUPLO T, EXTENSAO DE 10,00 M, RESISTENCIA DE 300 A 400 DAN, TIPO B OU D</t>
  </si>
  <si>
    <t>SINAPI 12/2021- DESONERADA</t>
  </si>
  <si>
    <t>COMPOSIÇÃO 2 - INSTALAÇÕES PROVISORIAS DE AGUA PARA OBRA E INSTALAÇÃO SANITARIA PROVISORIA,PEQUENAS OBRAS</t>
  </si>
  <si>
    <t>TOTAL = 4H</t>
  </si>
  <si>
    <t>TOTAL = 8H</t>
  </si>
  <si>
    <t>TOTAL = 8,12H</t>
  </si>
  <si>
    <t>TOTAL = 0,0189M³</t>
  </si>
  <si>
    <t>TOTAL = 30 UND</t>
  </si>
  <si>
    <t>TOTAL = 1 KG</t>
  </si>
  <si>
    <t>TOTAL = 8M</t>
  </si>
  <si>
    <t>Composição 2</t>
  </si>
  <si>
    <t>DEMOLIÇÃO DE PAVIMENTAÇÃO EM PARALELEPÍPEDOS SEM REAPROVEITAMENTO</t>
  </si>
  <si>
    <t>07989/ORSE</t>
  </si>
  <si>
    <t>DEMOLIÇÃO DE MEIO FIO GRANITICO OU PRE-MOLDADO</t>
  </si>
  <si>
    <t>00021/ORSE</t>
  </si>
  <si>
    <t>DEMOLIÇÃO DE ARGAMASSAS, DE FORMA MANUAL, SEM REAPROVEITAMENTO. AF_12/</t>
  </si>
  <si>
    <t>DEMOLIÇÃO DE REVESTIMENTO CERÂMICO, DE FORMA MANUAL, SEM REAPROVEITAME NTO. AF_12/2017</t>
  </si>
  <si>
    <t>3.6</t>
  </si>
  <si>
    <t>3.7</t>
  </si>
  <si>
    <t>3.8</t>
  </si>
  <si>
    <t>3.9</t>
  </si>
  <si>
    <t>3.10</t>
  </si>
  <si>
    <t>3.11</t>
  </si>
  <si>
    <t>3.12</t>
  </si>
  <si>
    <t>REMOÇÃO DE METAIS SANITÁRIOS, DE FORMA MANUAL, SEM REAPROVEITAMENTO. A F_12/2017</t>
  </si>
  <si>
    <t>DEMOLIÇÕES, RETIRADAS E REMOÇÕES</t>
  </si>
  <si>
    <t>3.13</t>
  </si>
  <si>
    <t>3.14</t>
  </si>
  <si>
    <t>PROJETADA 1 = (41,15*5)+(31,7*7)+(15,03*7,97)+(((3,05*2,55)/2)*3) = 559,10M²</t>
  </si>
  <si>
    <t>PROJETADA 3 = NÃO PAVIMENTADO</t>
  </si>
  <si>
    <t>PROJETADA 1 = ((32,55+2,47+3,05+2,55+3,05+2,55+3,05+2,66+27+8,35))+ ((15,03+12,53+41,15)) = 155,99M</t>
  </si>
  <si>
    <t>PROJETADA 2 = (33,74*10,75)+(33,75*9,87)+(((3,05*2,55)/2)*16) = 758,04M²</t>
  </si>
  <si>
    <t>TOTAL=559,1+758,04 = 1.317,14M²</t>
  </si>
  <si>
    <t>PROJETADA 3 = NÃO TEM MEIO FIO</t>
  </si>
  <si>
    <t>PROJETADA 2 =((33,74+((4,06+2,99+2,56)+(((3,05+2,56)*7)+4,46))))+ ((33,75+((4,39+(3,05+2,56)*8))))+4,07 = 174,17M</t>
  </si>
  <si>
    <t>TOTAL=155,99+174,17 = 330,16M²</t>
  </si>
  <si>
    <t>PAREDES DOS VESTIARIOS=(((1+5,9+5,35+1)*3)+((2,05+5,75+5,35)*3))*0,19 = 15,05M³</t>
  </si>
  <si>
    <t>PAREDES PARA RETIRADA DE PILARES DE FERRO E COLOCAÇÃO DE PILARES DE CONCRETO=(4,6*1*0,25*5)*2 = 11,50M³</t>
  </si>
  <si>
    <t>TOTAL=15,05+11,5 = 26,55M³</t>
  </si>
  <si>
    <t>COPA/COZINHA=PAREDES((2,4*1,4)+(1,6*1,4)+((5,35-1,6)*3)+(5,35*3)+(2,4*3)-(2,5*2)-(2,4*2)+TETO(2,3*5,35))=42,60M²</t>
  </si>
  <si>
    <t>DEPOSITO 2 =PAREDES((5,35+1,8+5,35+1,8)*3)+TETO(5,35*1,8)=52,53M²</t>
  </si>
  <si>
    <t>DEPOSITO 1 =PAREDES((5,35+1,1+5,35+1,1)*3)+TETO(5,35*1,1) = 44,58M²</t>
  </si>
  <si>
    <t>ADMINISTRAÇÃO=PAREDE((2,75+2,75+3+3)*3)+TETO(2,75*3) = 42,75M²</t>
  </si>
  <si>
    <t>BILHETERIA=PAREDE((1,5+1,5+3+3)*3)+TETO(1,5*3) = 31,50M²</t>
  </si>
  <si>
    <t>PALCO=PAREDE(9+4,55+4,55)*2,5 = 45,25M²</t>
  </si>
  <si>
    <t>CAMARIM=PAREDE((4,4+4,4+3,1+3,1)*3)+TETO((4,4*3,1))=58,64M²</t>
  </si>
  <si>
    <t>CORREDOR 1 PAREDES =PAREDE((4,5+4,7)*3)-(0,8*2,1)-(0,9*2,1) = 24,03M²</t>
  </si>
  <si>
    <t>CORREOR 2 PAREDES =((4,7+5,65)*3) = 31,05M²</t>
  </si>
  <si>
    <t>DEPOSITO 3 =((2,67+2,67+5,35+5,35)*3)+(2,67+5,35) = 56,14M²</t>
  </si>
  <si>
    <t>DEPOSITO 4 =(2,78+5,35+2,78+5,35)+(2,78*5,35) = 31,13M²</t>
  </si>
  <si>
    <t>TOTAL=44,58+52,53+42,6+24,03+58,64+45,25+31,5+42,75+31,05+56,14+31,13=460,20M²</t>
  </si>
  <si>
    <t>TOTAL=(2,4*1,6)+(1,6*1,6) = 6,40M²</t>
  </si>
  <si>
    <t>ESTRUTURAS=PILARES(7*0,15*0,1*3)+VIGAS((5,75+2,2+5,9+1+1+1)*0,15*0,1) = 0,57M³</t>
  </si>
  <si>
    <t>TOTAL=31,8*39,15 = 1.244,97M²</t>
  </si>
  <si>
    <t>TOTAL = 21 UND</t>
  </si>
  <si>
    <t>TOTAL = LUMINARIAS 8+REFLETORES 16 = 24 UND</t>
  </si>
  <si>
    <t>TOTAL=(0,8*2,1*10) = 16,80M²</t>
  </si>
  <si>
    <t>TOTAL=(5,6*1*0,15)+(5,6*1*0,15)+(2,67*1,05*0,15) = 2,10M³</t>
  </si>
  <si>
    <t>3.15</t>
  </si>
  <si>
    <t>00018/ORSE</t>
  </si>
  <si>
    <t>DEMOLIÇÃO DE PISO CERAMICO OU LADRILHO</t>
  </si>
  <si>
    <t>3.16</t>
  </si>
  <si>
    <t>03240/ORSE</t>
  </si>
  <si>
    <t>DEMOLIÇÃO DE PISO DE ALTA RESISTÊNCIA</t>
  </si>
  <si>
    <t>TOTAL=((2,35*1,1)+(2,35*1,8)+(2,35*2,4)) = 12,45M²</t>
  </si>
  <si>
    <t>TOTAL=(3,1*4,4)+(4,55*9)+(1,5*3)+(2,75*3)+(5,35*2,67)+(5,35*2,78) = 96,49M²</t>
  </si>
  <si>
    <t>ESCAVAÇÃO MANUAL DE VALA COM PROFUNDIDADE MENOR OU IGUAL A 1,30 M. AF_02/2021</t>
  </si>
  <si>
    <t xml:space="preserve">PAREDES NOVAS </t>
  </si>
  <si>
    <t>TOTAL=(2,22+3,15+1,84+3,6+1,52)*0,4*0,5 = 2,46M³</t>
  </si>
  <si>
    <t>RASGOS PARA IMPLANTAÇÃO DE PILARES</t>
  </si>
  <si>
    <t>TOTAL=(1,5*1,5*1,2*5)*2 = 27,00M³</t>
  </si>
  <si>
    <t>TOTAL=27+2,46 = 29,46M³</t>
  </si>
  <si>
    <t>PAREDES NOVAS=(2,22+3,15+1,84+3,6+1,52)*0,4 = 4,93M²</t>
  </si>
  <si>
    <t>SAPATAS NOVAS=1,5*1,5*10 = 22,50M²</t>
  </si>
  <si>
    <t>TOTAL=22,5+4,93 = 27,43M²</t>
  </si>
  <si>
    <t>TOTAL=29,46*0,6 = 17,67M³</t>
  </si>
  <si>
    <t>4.3</t>
  </si>
  <si>
    <t>SAPATAS NOVAS=1,5*1,5*10*0,1 = 2,25M³</t>
  </si>
  <si>
    <t>TOTAL=(1,5*4)*1,2*10 = 72,00M²</t>
  </si>
  <si>
    <t>TAXA = 0,617Kg/m</t>
  </si>
  <si>
    <t>BASE SAPATA=(1,5+0,1+0,1)*10*2*0,617 = 20,98Kg</t>
  </si>
  <si>
    <t>TOCO DE PILAR=(6*1,2*10*0,617) = 44,42Kg</t>
  </si>
  <si>
    <t>TOTAL=20,98+44,42 = 65,40Kg</t>
  </si>
  <si>
    <t>TAXA = 0,245Kg/m</t>
  </si>
  <si>
    <t>5.1.5</t>
  </si>
  <si>
    <t>TOTAL=((1,2*10)/0,2)*(0,5+0,5+0,3+0,3)*0,245 = 23,52Kg</t>
  </si>
  <si>
    <t>TOTAL=((1,5*1,5*0,7)*10)+((0,3*0,5*0,5)*10) = 16,50M³</t>
  </si>
  <si>
    <t>TOTAL=(2,22+3,15+1,84+3,6+1,52)*0,2*2=4,93M²</t>
  </si>
  <si>
    <t>TOTAL=(2,22+3,15+1,84+3,6+1,52)*0,4*0,05 = 0,25M³</t>
  </si>
  <si>
    <t>TAXA = 0,395Kg/m</t>
  </si>
  <si>
    <t>TOTAL=(2,22+3,15+1,84+3,6+1,52)*4*0,395 = 19,48Kg</t>
  </si>
  <si>
    <t>TOTAL=((2,22+3,15+1,84+3,6+1,52)/0,2)*(0,15+0,15+0,1+0,1)=30,82Kg</t>
  </si>
  <si>
    <t>TOTAL=((2,22+3,15+1,84+3,6+1,52)*0,15*0,1) = 0,18M³</t>
  </si>
  <si>
    <t>TOTAL=((29,55+20,6)*2)*(0,3+0,5+0,5) = 130,39M²</t>
  </si>
  <si>
    <t>6.1.2</t>
  </si>
  <si>
    <t>TOTAL=((29,55+20,6)*2)*6*0,617 = 371,31Kg</t>
  </si>
  <si>
    <t>6.1.3</t>
  </si>
  <si>
    <t>TOTAL=(((29,55+20,6)*2)/0,2)*(0,3+0,3+0,5+0,5)*0,245 = 196,59Kg</t>
  </si>
  <si>
    <t>6.1.4</t>
  </si>
  <si>
    <t>TOTAL=(((29,55+20,6)*2)*0,3*0,5) = 15,04M³</t>
  </si>
  <si>
    <t>6.2.3</t>
  </si>
  <si>
    <t>6.2.4</t>
  </si>
  <si>
    <t>6.2.5</t>
  </si>
  <si>
    <t>TOTAL=((8,22+8,22+10,36+10,36+10,98)*2)*(0,3+0,3+0,5+0,5) = 154,05M²</t>
  </si>
  <si>
    <t>TOTAL=((8,22+8,22+10,36+10,36+10,98)*2)*6*0,617 = 356,43Kg</t>
  </si>
  <si>
    <t>TOTAL=(((8,22+8,22+10,36+10,36+10,98)*2)/0,2)*(0,3+0,5+0,3+0,5)*0,245 = 188,71Kg</t>
  </si>
  <si>
    <t>TOTAL=((8,22+8,22+10,36+10,36+10,98)*2)*0,3*0,5 = 14,44M³</t>
  </si>
  <si>
    <t>TOTAL =(25,63*1,5)+(7,15*1,5) = 49,17M²</t>
  </si>
  <si>
    <t>6.3.2</t>
  </si>
  <si>
    <t>6.3.3</t>
  </si>
  <si>
    <t>TOTAL=((0,9+0,2+0,2)*3)+((0,8+0,2+0,2)*5) = 9,90M</t>
  </si>
  <si>
    <t>TOTAL=(1,5+0,2+0,2)*4 = 7,60M</t>
  </si>
  <si>
    <t>COBOGO DE CIMENTO TIPO VENEZIANA, DIM. 40X40X9CM</t>
  </si>
  <si>
    <t>11396/ORSE</t>
  </si>
  <si>
    <t>LATERAIS=14*5,35*0,8 = 59,92M²</t>
  </si>
  <si>
    <t>FRENTE FUNDOS PARTE SUPERIOR =((4,3*1,98)+(4,86*4,8) +(4,89*6,19) +(4,86*4,8)+(4,3*1,98))*2 = 187,91M²</t>
  </si>
  <si>
    <t>FRENTE PARTE INFERIOR=(3,04+2,4+4,49)*0,5 = 4,96M²</t>
  </si>
  <si>
    <t>TOTAL=59,92+187,91+4,96 = 252,79M²</t>
  </si>
  <si>
    <t>TOTAL=(2,22+3,15+1,84+3,6+1,52)*3 = 36,99M²</t>
  </si>
  <si>
    <t>ALVENARIA DE VEDAÇÃO DE BLOCOS CERÂMICOS FURADOS NA HORIZONTAL DE 9X19X19 CM (ESPESSURA 9 CM) E ARGAMASSA DE ASSENTAMENTO COM PREPARO EM BETONEIRA. AF_12/2021</t>
  </si>
  <si>
    <t>8.1.1</t>
  </si>
  <si>
    <t>8.1.2</t>
  </si>
  <si>
    <t>8.1.3</t>
  </si>
  <si>
    <t>PORTA EM MADEIRA COMPENSADA(CANALETA) LISA, SEMI-OCA (0,60 A 0,90 X1,60 A 2,10), REVESTIDA COM FORMICA , INCLUSIVE FERRAGENS (LIVRE/OCUPADO, PARA USO EM DIVISORIAS DE GRANITO OU MARMORE</t>
  </si>
  <si>
    <t>13034/ORSE</t>
  </si>
  <si>
    <t>P2 = 0,90X1,60 = 2 UND</t>
  </si>
  <si>
    <t>P3 = 0,70X1,60 = 4 UND</t>
  </si>
  <si>
    <t>P5 = 0,60X1,60 = 3 UND</t>
  </si>
  <si>
    <t>8.1.4</t>
  </si>
  <si>
    <t>TOTAL=((1*2,1)+(1,9*2,1)+(1,9*2,1)+(1,9*2,1)+(1,9*2,1)) = 18,06M²</t>
  </si>
  <si>
    <t>BARRA DE APOIO RETA, EM ALUMINIO, COMPRIMENTO 80 CM, FIXADA NA PAREDE FORNECIMENTO E INSTALAÇÃO. AF_01/2020</t>
  </si>
  <si>
    <t>TOTAL=1,5*1,5*3 = 6,75M²</t>
  </si>
  <si>
    <t>TRAMA DE AÇO COMPOSTA POR TERÇAS, ESPAÇADORES E TIRANTES PARA TELHADOS DE ATÉ 2 ÁGUAS PARA TELHA ONDULADA DE FIBROCIMENTO, METÁLICA, PLÁSTICA OU TERMOACÚSTICA, INCLUSO TRANSPORTE VERTICAL. AF_07/2019</t>
  </si>
  <si>
    <t>Obs : Os arcos serão reaproveitados por isso não foram orçados</t>
  </si>
  <si>
    <t>TOTAL=39,88*2 = 79,76M</t>
  </si>
  <si>
    <t>TOTAL=(4,6+3)*6 = 45,60M</t>
  </si>
  <si>
    <t>9.3</t>
  </si>
  <si>
    <t>9.4</t>
  </si>
  <si>
    <t>9.5</t>
  </si>
  <si>
    <t>TOTAL - ACIMA DA LAJE =(25,63*1,5)+(7,15*1,5) = 49,17M²</t>
  </si>
  <si>
    <t>WC MASC.=((4,2+3,05+4,2+1,08+1,22+1,22+1,86)*3)-(0,9*2,1) = 48,60M²</t>
  </si>
  <si>
    <t>COZINHA/ATENDIMENTO=((2,4+1,8+1,65+0,15+1,65+2,25+2,4+4,2)*3)-(0,8*2,1) = 47,82M²</t>
  </si>
  <si>
    <t>CAMARIM=((4,4+3,1+4,4+3,1)*3)-(0,9*2,1)-(0,8*2,1) = 41,43M²</t>
  </si>
  <si>
    <t>PALCO=(9+4,55+4,55)*3 = 54,30M²</t>
  </si>
  <si>
    <t>ADMINISTRAÇÃO=((2,75+3+2,75+3)*3)-(0,8*2,1) = 38,82M²</t>
  </si>
  <si>
    <t>BILHETERIA=((1,5+1,5+3+3)*3)-(0,8*2,1) = 25,32M²</t>
  </si>
  <si>
    <t>DEPOSITO =((3,15+1,8+3,15+1,8)*3)-(0,8*2,1) = 28,02M²</t>
  </si>
  <si>
    <t>WC FEM=((1,37+3,15+5,6+2,25+1,5+0,15+1,5+1,8+3,08)*3) = 61,20M²</t>
  </si>
  <si>
    <t>EXTERNO=(4,35+5,72+4,7+3,4+3+4,7+3,3+2,67+0,92+0,15+4)*3 = 110,73M²</t>
  </si>
  <si>
    <t>TOTAL=48,6+47,82+41,43+54,3+38,82+25,32+28,02+61,2+110,73 = 456,24M²</t>
  </si>
  <si>
    <t>WC MASC = 12,80M²</t>
  </si>
  <si>
    <t>ATENDIMENTO = 4,32M²</t>
  </si>
  <si>
    <t>COZINHA = 5,40M²</t>
  </si>
  <si>
    <t>CAMARIM = 13,64M²</t>
  </si>
  <si>
    <t>BILHETERIA = 4,50M²</t>
  </si>
  <si>
    <t>ADMINISTRAÇÃO = 8,25M²</t>
  </si>
  <si>
    <t>DEPOSITO = 3,62</t>
  </si>
  <si>
    <t>WC FWM = 16,58M²</t>
  </si>
  <si>
    <t>TOTAL=12,8+4,32+5,4+13,64+4,5+8,25+3,62+16,58 = 69,11M²</t>
  </si>
  <si>
    <t>CAMARIM = ((4,4+3,1+4,4+3,1)*1,6)-(0,9*1,6)-(0,8*1,6) = 21,28M²</t>
  </si>
  <si>
    <t>PALCO = (9+4,55+4,55)*1,6 = 28,96M²</t>
  </si>
  <si>
    <t>ADMINISTRAÇÃO=((2,75+3+2,75+3)*1,6)-(0,8*1,6) = 17,12M²</t>
  </si>
  <si>
    <t>BILHETERIA=((1,5+1,5+3+3)*1,6)-(0,8*1,6) = 13,12M²</t>
  </si>
  <si>
    <t>WC MASC. =  ((4,2+3,05+4,2+1,08+1,22+1,22+1,86)*3)-(0,9*2,1) = 48,60M²</t>
  </si>
  <si>
    <t>COZINHA/ATENDIMENTO = ((2,4+1,8+1,65+0,15+1,65+2,25+2,4+4,2)*3)-(0,8*2,1) = 47,82M²</t>
  </si>
  <si>
    <t>DEPOSITO=((3,15+1,8+3,15+1,8)*1,6)-(0,8*1,6) = 14,56M²</t>
  </si>
  <si>
    <t>WC FEM. =((1,37+3,15+5,6+2,25+1,5+0,15+1,5+1,8+3,08)*3) = 61,20M²</t>
  </si>
  <si>
    <t>TOTAL=48,6+47,82+21,28+28,96+17,12+13,12+14,56+61,2 = 252,66M²</t>
  </si>
  <si>
    <t>11.3</t>
  </si>
  <si>
    <t>TOTAL=456,24-252,66 = 203,58M²</t>
  </si>
  <si>
    <t>11.4</t>
  </si>
  <si>
    <t>11.5</t>
  </si>
  <si>
    <t>RREVESTIMENTO CERÂMICO PARA PAREDES INTERNAS COM PLACAS TIPO ESMALTADA EXTRA DE DIMENSÕES 33X45 CM APLICADAS EM AMBIENTES DE ÁREA MAIOR QUE 5M² NA ALTURA INTEIRA DAS PAREDES. AF_06/2014</t>
  </si>
  <si>
    <t>11.6</t>
  </si>
  <si>
    <t>CANTEIROS E VIAS DE CONTORNO</t>
  </si>
  <si>
    <t>12.1.1</t>
  </si>
  <si>
    <t>PROJETADA 3 =(68,3+41,13+5+5) = 119,43M²</t>
  </si>
  <si>
    <t>TOTAL=155,99+174,17+119,43 = 449,59M</t>
  </si>
  <si>
    <t>12.1.2</t>
  </si>
  <si>
    <t>PROJETADA 3 =(68,3*5) = 341,50M²</t>
  </si>
  <si>
    <t>TOTAL=559,1+758,04+341,5 = 1.658,64M²</t>
  </si>
  <si>
    <t>12.1.3</t>
  </si>
  <si>
    <t>12.1.4</t>
  </si>
  <si>
    <t>TOTAL = 72,10M</t>
  </si>
  <si>
    <t>TOTAL=((2,35*1,1)+(2,35*1,8)+(2,35*2,4))+(3,1*4,4)+(4,55*9)+(1,5*3)+(2,75*3)+(5,35*2,67)+(5,35*2,78) = 108,95M²</t>
  </si>
  <si>
    <t>12.2.1</t>
  </si>
  <si>
    <t>12.2.2</t>
  </si>
  <si>
    <t>12.2.3</t>
  </si>
  <si>
    <t>12.2.4</t>
  </si>
  <si>
    <t>TOTAL=0,9+0,8+0,9+0,8+ACESSO PALCO 1 (1,05+1,25+1,65)+ACESSO PALCO 2 (1,05+1,25+1,65)+0,8+0,8+0,8+0,9 = 14,60M</t>
  </si>
  <si>
    <t>12.2.5</t>
  </si>
  <si>
    <t>12.2.6</t>
  </si>
  <si>
    <t>PISO VINÍLICO SEMI-FLEXÍVEL EM PLACAS, PADRÃO LISO, ESPESSURA 3,2 MM,FIXADO COM COLA. AF_09/2020</t>
  </si>
  <si>
    <t>PISOS=((31*33,9)) = 1.050,90</t>
  </si>
  <si>
    <t>ESPELHOS ARQUIBANCADA=((0,6+(0,45*5))*27,5*2) = 156,75M²</t>
  </si>
  <si>
    <t>TOTAL=1050,9+156,75 = 1.207,65M²</t>
  </si>
  <si>
    <t>12.3.1</t>
  </si>
  <si>
    <t>PASSEIOS E CALÇADAS</t>
  </si>
  <si>
    <t>TOTAL=(27,9*1,05)+(31,3*1,25)+(39,7*1,1)+(31,3*1,1)+(8,74*1,05) = 155,69M²</t>
  </si>
  <si>
    <t>12.3.2</t>
  </si>
  <si>
    <t>TOTAL=(27,9+31,3+39,7+31,3+8,74) = 138,94M</t>
  </si>
  <si>
    <t>13.4</t>
  </si>
  <si>
    <t>13.5</t>
  </si>
  <si>
    <t>13.6</t>
  </si>
  <si>
    <t>13.7</t>
  </si>
  <si>
    <t>14.1.12</t>
  </si>
  <si>
    <t>14.1.13</t>
  </si>
  <si>
    <t>14.1.14</t>
  </si>
  <si>
    <t>14.1.15</t>
  </si>
  <si>
    <t>14.1.16</t>
  </si>
  <si>
    <t>14.1.17</t>
  </si>
  <si>
    <t>14.1.18</t>
  </si>
  <si>
    <t>14.2.9</t>
  </si>
  <si>
    <t>14.2.10</t>
  </si>
  <si>
    <t>14.2.11</t>
  </si>
  <si>
    <t>14.2.12</t>
  </si>
  <si>
    <t>14.2.13</t>
  </si>
  <si>
    <t>14.2.14</t>
  </si>
  <si>
    <t>14.2.15</t>
  </si>
  <si>
    <t xml:space="preserve">CAIXA D´ÁGUA EM POLIETILENO, 2000 LITROS - FORNECIMENTO E INSTALAÇÃO AF_06/2021                                                                                                                                                                                                                                                                                                                                                                                                         </t>
  </si>
  <si>
    <t>102609</t>
  </si>
  <si>
    <t>15.1.1</t>
  </si>
  <si>
    <t>15.1.2</t>
  </si>
  <si>
    <t>15.1.3</t>
  </si>
  <si>
    <t>15.1.4</t>
  </si>
  <si>
    <t>15.1.5</t>
  </si>
  <si>
    <t>15.1.6</t>
  </si>
  <si>
    <t>15.1.7</t>
  </si>
  <si>
    <t>15.1.8</t>
  </si>
  <si>
    <t>15.1.9</t>
  </si>
  <si>
    <t>15.1.10</t>
  </si>
  <si>
    <t>15.1.11</t>
  </si>
  <si>
    <t>15.2.1</t>
  </si>
  <si>
    <t>15.2.2</t>
  </si>
  <si>
    <t>15.2.3</t>
  </si>
  <si>
    <t>15.2.4</t>
  </si>
  <si>
    <t>15.2.5</t>
  </si>
  <si>
    <t>15.2.6</t>
  </si>
  <si>
    <t>15.2.7</t>
  </si>
  <si>
    <t>15.2.8</t>
  </si>
  <si>
    <r>
      <t xml:space="preserve">DATA BASE : </t>
    </r>
    <r>
      <rPr>
        <sz val="12"/>
        <rFont val="Arial"/>
        <family val="2"/>
      </rPr>
      <t xml:space="preserve">12/2021 - </t>
    </r>
    <r>
      <rPr>
        <b/>
        <sz val="12"/>
        <rFont val="Arial"/>
        <family val="2"/>
      </rPr>
      <t>BDI 24,52%</t>
    </r>
  </si>
  <si>
    <t>CHUVEIRO ELÉTRICO COMUM CORPO PLÁSTICO, TIPO DUCHA FORNECIMENTO E INSTALAÇÃO. AF_01/2020</t>
  </si>
  <si>
    <t>100860</t>
  </si>
  <si>
    <t>16.4</t>
  </si>
  <si>
    <t>16.5</t>
  </si>
  <si>
    <t>16.6</t>
  </si>
  <si>
    <t>16.7</t>
  </si>
  <si>
    <t>16.8</t>
  </si>
  <si>
    <t>16.9</t>
  </si>
  <si>
    <t>16.10</t>
  </si>
  <si>
    <t>16.11</t>
  </si>
  <si>
    <t>16.12</t>
  </si>
  <si>
    <t>ASSENTO SANITÁRIO CONVENCIONAL - FORNECIMENTO E INSTALACAO. AF_01/2020</t>
  </si>
  <si>
    <t>100849</t>
  </si>
  <si>
    <t>18.1.1</t>
  </si>
  <si>
    <t>18.1.2</t>
  </si>
  <si>
    <t>18.1.3</t>
  </si>
  <si>
    <t>18.1.4</t>
  </si>
  <si>
    <t>18.1.5</t>
  </si>
  <si>
    <t>18.1.6</t>
  </si>
  <si>
    <t>18.1.7</t>
  </si>
  <si>
    <t>18.1.8</t>
  </si>
  <si>
    <t>TOTAL = 46,00UND</t>
  </si>
  <si>
    <t>18.2.1</t>
  </si>
  <si>
    <t>18.2.3</t>
  </si>
  <si>
    <t>18.2.4</t>
  </si>
  <si>
    <t>18.2.5</t>
  </si>
  <si>
    <t>18.2.2</t>
  </si>
  <si>
    <t>18.2.6</t>
  </si>
  <si>
    <t>18.2.7</t>
  </si>
  <si>
    <t>18.2.8</t>
  </si>
  <si>
    <t>18.2.9</t>
  </si>
  <si>
    <t>18.2.10</t>
  </si>
  <si>
    <t>18.2.11</t>
  </si>
  <si>
    <t>18.2.12</t>
  </si>
  <si>
    <t>18.2.14</t>
  </si>
  <si>
    <t>18.2.13</t>
  </si>
  <si>
    <t>18.2.15</t>
  </si>
  <si>
    <t>18.2.17</t>
  </si>
  <si>
    <t>18.2.16</t>
  </si>
  <si>
    <t>18.2.18</t>
  </si>
  <si>
    <t>18.3.1</t>
  </si>
  <si>
    <t>18.3.2</t>
  </si>
  <si>
    <t>18.3.3</t>
  </si>
  <si>
    <t>18.3.4</t>
  </si>
  <si>
    <t>TOTAL=((25*3)+(30+30+30))*3*1,2 = 600,00M</t>
  </si>
  <si>
    <t>TOTAL = 16,00M</t>
  </si>
  <si>
    <t>TOTAL = 40,00M</t>
  </si>
  <si>
    <t>TOTAL = 400,00M</t>
  </si>
  <si>
    <t>CABO DE COBRE FLEXÍVEL ISOLADO, 35 MM², ANTI-CHAMA 0,6/1KV, PARA DISTRIBUIÇÃO - FORNECIMENTO E INSTALAÇÃO. AF_12/2015</t>
  </si>
  <si>
    <t>TOTAL = 28 UND</t>
  </si>
  <si>
    <t>18.4.1</t>
  </si>
  <si>
    <t>18.4.2</t>
  </si>
  <si>
    <t>18.4.3</t>
  </si>
  <si>
    <t>INTERRUPTOR SIMPLES (2 MÓDULOS), 10A/250V, INCLUINDO SUPORTE E PLACA FORNECIMENTO E INSTALAÇÃO. AF_12/2015</t>
  </si>
  <si>
    <t>18.4.4</t>
  </si>
  <si>
    <t>INTERRUPTOR PARALELO (3 MÓDULOS), 10A/250V, INCLUINDO SUPORTE E PLACA FORNECIMENTO E INSTALAÇÃO. AF_12/2015</t>
  </si>
  <si>
    <t>18.4.5</t>
  </si>
  <si>
    <t>18.4.6</t>
  </si>
  <si>
    <t>18.4.7</t>
  </si>
  <si>
    <t>LUMINÁRIA TIPO CALHA, DE SOBREPOR, COM 1 LÂMPADA TUBULAR FLUORESCENTE DE 36 W, COM REATOR DE PARTIDA RÁPIDA - FORNECIMENTO E INSTALAÇÃO. AF_2/2020</t>
  </si>
  <si>
    <t>REFLETOR RETANGULAR FECHADO, COM LÂMPADA VAPOR METÁLICO 400 W - FORNECIMENTO E INSTALAÇÃO. AF_08/2020</t>
  </si>
  <si>
    <t>18.4.8</t>
  </si>
  <si>
    <t>8.1.5</t>
  </si>
  <si>
    <t>DIVISORIA SANITÁRIA, TIPO CABINE, EM GRANITO CINZA POLIDO, ESP = 3CM ASSENTADO COM ARGAMASSA COLANTE AC III-E, EXCLUSIVE FERRAGENS. AF_01/2021</t>
  </si>
  <si>
    <t>WC MASC. =(1,8+0,85+0,56+0,3+0,3+0,36)*1,6 = 6,67M²</t>
  </si>
  <si>
    <t>WC FEM=((1,2+1,2+0,42+0,45+0,42+1,5+0,4+0,4+0,9)*1,6) = 11,02M²</t>
  </si>
  <si>
    <t>TOTAL=6,67+11,02 = 17,69M²</t>
  </si>
  <si>
    <t>20.3</t>
  </si>
  <si>
    <t>20.4</t>
  </si>
  <si>
    <t>20.5</t>
  </si>
  <si>
    <t>20.6</t>
  </si>
  <si>
    <t>20.7</t>
  </si>
  <si>
    <t>BANCADA DE GRANITO CINZA POLIDO, DE 0,50 X 0,60 M, PARA LAVATÓRIO RNECIMENTO E INSTALAÇÃO. AF_01/2020</t>
  </si>
  <si>
    <t>TOTAL = 2,2*4 = 8,80M</t>
  </si>
  <si>
    <t>TOTAL=108,95+1207,65+155,69 = 1.472,29M²</t>
  </si>
  <si>
    <t>21.1</t>
  </si>
  <si>
    <t>21.2</t>
  </si>
  <si>
    <t>PAREDES EXTERNAS =(38,6*4,6*2)+(31,3*10,4*2) = 1.006,16M²</t>
  </si>
  <si>
    <t>PAREDES INTERNAS=(31,3*10,4*2)+((38,6*1,2*2)) = 743,68M²</t>
  </si>
  <si>
    <t>TOTAL=1006,16+743,68 = 1.749,64M²</t>
  </si>
  <si>
    <t>TOTAL=((3*0,9*2,1*2)+(5*0,8*2,1*2)) = 28,14M²</t>
  </si>
  <si>
    <t>TOTAL=((1,9*2,1*2*4)+(1*2,1*2)) = 36,12M²</t>
  </si>
  <si>
    <t>MEMÓRIA DE CALCULO</t>
  </si>
  <si>
    <t>RESUMO</t>
  </si>
  <si>
    <t>DEMOLIÇÃOES, RETIRADAS E REMOÇÕES</t>
  </si>
  <si>
    <t>INSTALAÇÕES SANITARIAS</t>
  </si>
  <si>
    <t>LOUÇAS, ACESSORIOS E METAIS</t>
  </si>
  <si>
    <t>INSTALAÇÕES ELETRICAS</t>
  </si>
  <si>
    <t>SISTEMA DE PROTEÇÃO CONTRA D. ATMOSFERIACAS</t>
  </si>
  <si>
    <t xml:space="preserve">SERVIÇOS FINAIS </t>
  </si>
  <si>
    <t>SINAPI - 08/2022 - DESONERADA</t>
  </si>
  <si>
    <t>SINAPI 08/2022 - DESONERADA</t>
  </si>
  <si>
    <t>SINAPI INSUMOS - 08/2022 - DESONERADA</t>
  </si>
  <si>
    <t>SINAPI - INSUMOS -  DESONERADO - 08/2022</t>
  </si>
  <si>
    <t>ORSE 08/2022- DESONERADA</t>
  </si>
  <si>
    <t>CORTE E DOBRA DE AÇO CA-50, DIÂMETRO DE 10,0 MM. AF_06/2022</t>
  </si>
  <si>
    <t>CORTE E DOBRA DE AÇO CA-50, DIÂMETRO DE 6,3 MM. AF_06/2022</t>
  </si>
  <si>
    <t>CORTE E DOBRA DE AÇO CA-50, DIÂMETRO DE 8,0 MM. AF_06/2022</t>
  </si>
  <si>
    <t>CONCRETAGEM DE VIGAS E LAJES, FCK=25 MPA, PARA LAJES PREMOLDADAS COM USO DE BOMBA - LANÇAMENTO, ADENSAMENTO E ACABAMENTO. AF_02/2022</t>
  </si>
  <si>
    <t>CONCRETAGEM DE PILARES, FCK = 25 MPA, COM USO DE BOMBA - LANÇAMENTO, ADENSAMENTO E ACABAMENTO. AF_02/2022</t>
  </si>
  <si>
    <t>8.2</t>
  </si>
  <si>
    <t>8.2.1</t>
  </si>
  <si>
    <t>8.3</t>
  </si>
  <si>
    <t>8.3.1</t>
  </si>
  <si>
    <t>LUVA SOLDÁVEL E COM ROSCA, PVC, SOLDÁVEL, DN 25MM X 3/4 , INSTALADO EM RAMAL OU SUB-RAMAL DE ÁGUA - FORNECIMENTO E INSTALAÇÃO. AF_06/2022</t>
  </si>
  <si>
    <t>LUVA, PVC, SOLDÁVEL, DN 32MM, INSTALADO EM RAMAL OU SUB-RAMAL DE ÁGUA - FORNECIMENTO E INSTALAÇÃO. AF_06/2022</t>
  </si>
  <si>
    <t>BUCHA DE REDUÇÃO, PVC, SOLDÁVEL, DN 40MM X 32MM, INSTALADO EM RAMAL DE  DISTRIBUIÇÃO DE ÁGUA - FORNECIMENTO E INSTALAÇÃO. AF_06/2022</t>
  </si>
  <si>
    <t>ADAPTADOR CURTO COM BOLSA E ROSCA PARA REGISTRO, PVC, SOLDÁVEL, DN 25MM X 3/4 , INSTALADO EM RAMAL OU SUB-RAMAL DE ÁGUA - FORNECIMENTO E INS
 TALAÇÃO. AF_06/2022</t>
  </si>
  <si>
    <t>SINAPI - 08/2022- INSUMOS - DESONERADA</t>
  </si>
  <si>
    <t>ORSE - 08/2022 - DESONERADO</t>
  </si>
  <si>
    <t>SINAPI 08/2022- DESONERADA</t>
  </si>
  <si>
    <t>SINAPI - 08/2022-INSUMO DESONERADA</t>
  </si>
  <si>
    <t>ESTRUTURA METALICA MOVEL , P/ TABELA E CESTA DE BASQUETE , PADRÃO OFICIAÇ EM TUBO GALVANIZADO DE 2''</t>
  </si>
  <si>
    <t>SINAPI - 08/2022- DESONERADA</t>
  </si>
  <si>
    <r>
      <rPr>
        <b/>
        <sz val="12"/>
        <rFont val="Arial"/>
        <family val="2"/>
      </rPr>
      <t>REFERÊNCIA DE PREÇOS</t>
    </r>
    <r>
      <rPr>
        <sz val="12"/>
        <rFont val="Arial"/>
        <family val="2"/>
      </rPr>
      <t xml:space="preserve"> : SINAPI 12/2021, SINAPI 08/2022 E ORSE 08/2022 - DESONERADO</t>
    </r>
  </si>
  <si>
    <r>
      <t>DATA :</t>
    </r>
    <r>
      <rPr>
        <sz val="12"/>
        <rFont val="Arial"/>
        <family val="2"/>
      </rPr>
      <t xml:space="preserve"> 10/10/2022</t>
    </r>
  </si>
  <si>
    <t>Amaraji, 10 de outubro de 2022</t>
  </si>
  <si>
    <t>A OBRA PERFAZ O VALOR TOTAL DE R$ 1.499.557,10 (Hum milhão, quatrocentos e noventa e nove mil, quinhentos e cinquenta e sete reais e dez centavos)</t>
  </si>
  <si>
    <t>FORAM ADOTADOS OS PREÇOS DAS PLANILHAS DA SINAPI 12/2021, SINAPI 08/2022 E ORSE 08/2022 - DESONERADO</t>
  </si>
  <si>
    <t>DATA BASE : 08/2022</t>
  </si>
  <si>
    <t>REFERÊNCIA : SINAPI. DESONERADA 08/2022</t>
  </si>
  <si>
    <t>Amaraji, 10/10/2022</t>
  </si>
  <si>
    <t>PARA REFERÊNCIA DOS PREÇOS UNITÁRIOS FOI UTILIZADA A PLANILHA DE CUSTOS DA SINAPI.08/2022 - DESONERADA</t>
  </si>
  <si>
    <r>
      <t>ESTE SERVIÇO TOTALIZA O VALOR UNITÁRIO DE R</t>
    </r>
    <r>
      <rPr>
        <b/>
        <i/>
        <u val="singleAccounting"/>
        <sz val="12"/>
        <rFont val="Arial"/>
        <family val="2"/>
      </rPr>
      <t>$ 4.092,91 ( Quatro mil  e noventa e dois reais e noventa e um centavos)</t>
    </r>
  </si>
  <si>
    <r>
      <t>ESTE SERVIÇO TOTALIZA O VALOR UNITÁRIO DE R</t>
    </r>
    <r>
      <rPr>
        <b/>
        <i/>
        <u val="singleAccounting"/>
        <sz val="12"/>
        <rFont val="Arial"/>
        <family val="2"/>
      </rPr>
      <t>$ 2.498,81 (Dois mil, quatrocentos e noventa e oito reais e oitenta e um centavos)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</si>
</sst>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R$&quot;\ * #,##0.00_-;\-&quot;R$&quot;\ * #,##0.00_-;_-&quot;R$&quot;\ * &quot;-&quot;??_-;_-@_-"/>
    <numFmt numFmtId="43" formatCode="_-* #,##0.00_-;\-* #,##0.00_-;_-* &quot;-&quot;??_-;_-@_-"/>
    <numFmt numFmtId="164" formatCode="_(* #,##0.00_);_(* \(#,##0.00\);_(* &quot;-&quot;??_);_(@_)"/>
    <numFmt numFmtId="165" formatCode="#,##0.00&quot; &quot;;&quot; (&quot;#,##0.00&quot;)&quot;;&quot; -&quot;#&quot; &quot;;@&quot; &quot;"/>
    <numFmt numFmtId="166" formatCode="#,##0.00&quot; &quot;;&quot;-&quot;#,##0.00&quot; &quot;;&quot; -&quot;#&quot; &quot;;@&quot; &quot;"/>
    <numFmt numFmtId="167" formatCode="[$R$-416]&quot; &quot;#,##0.00;[Red]&quot;-&quot;[$R$-416]&quot; &quot;#,##0.00"/>
    <numFmt numFmtId="168" formatCode="_-* #,##0.00\ _€_-;\-* #,##0.00\ _€_-;_-* &quot;-&quot;??\ _€_-;_-@_-"/>
    <numFmt numFmtId="169" formatCode="#\,##0."/>
    <numFmt numFmtId="170" formatCode="_(&quot;$&quot;* #,##0_);_(&quot;$&quot;* \(#,##0\);_(&quot;$&quot;* &quot;-&quot;_);_(@_)"/>
    <numFmt numFmtId="171" formatCode="_(&quot;$&quot;* #,##0.00_);_(&quot;$&quot;* \(#,##0.00\);_(&quot;$&quot;* &quot;-&quot;??_);_(@_)"/>
    <numFmt numFmtId="172" formatCode="\$#."/>
    <numFmt numFmtId="173" formatCode="#.00"/>
    <numFmt numFmtId="174" formatCode="0.00_)"/>
    <numFmt numFmtId="175" formatCode="%#.00"/>
    <numFmt numFmtId="176" formatCode="#\,##0.00"/>
    <numFmt numFmtId="177" formatCode="#,"/>
    <numFmt numFmtId="178" formatCode="_(* #,##0_);_(* \(#,##0\);_(* &quot;-&quot;_);_(@_)"/>
    <numFmt numFmtId="179" formatCode="&quot;R$&quot;\ #,##0.00"/>
    <numFmt numFmtId="180" formatCode="_(* #,##0.0000_);_(* \(#,##0.0000\);_(* &quot;-&quot;??_);_(@_)"/>
    <numFmt numFmtId="181" formatCode="#,##0.00_ ;[Red]\-#,##0.00\ "/>
  </numFmts>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4"/>
      <name val="Arial"/>
      <family val="2"/>
    </font>
    <font>
      <sz val="11"/>
      <color indexed="8"/>
      <name val="Calibri"/>
      <family val="2"/>
    </font>
    <font>
      <sz val="11"/>
      <color indexed="8"/>
      <name val="Arial"/>
      <family val="2"/>
    </font>
    <font>
      <sz val="10"/>
      <name val="Arial"/>
      <family val="2"/>
    </font>
    <font>
      <sz val="8"/>
      <name val="Arial"/>
      <family val="2"/>
    </font>
    <font>
      <sz val="10"/>
      <name val="Arial"/>
      <family val="2"/>
    </font>
    <font>
      <sz val="11"/>
      <color theme="1"/>
      <name val="Calibri"/>
      <family val="2"/>
      <scheme val="minor"/>
    </font>
    <font>
      <sz val="10"/>
      <color rgb="FF000000"/>
      <name val="Arial1"/>
    </font>
    <font>
      <sz val="11"/>
      <color rgb="FF000000"/>
      <name val="Calibri"/>
      <family val="2"/>
    </font>
    <font>
      <b/>
      <i/>
      <sz val="16"/>
      <color rgb="FF000000"/>
      <name val="Arial"/>
      <family val="2"/>
    </font>
    <font>
      <sz val="11"/>
      <color rgb="FF000000"/>
      <name val="Arial"/>
      <family val="2"/>
    </font>
    <font>
      <b/>
      <i/>
      <u/>
      <sz val="11"/>
      <color rgb="FF000000"/>
      <name val="Arial"/>
      <family val="2"/>
    </font>
    <font>
      <sz val="10"/>
      <color indexed="8"/>
      <name val="MS Sans Serif"/>
      <family val="2"/>
    </font>
    <font>
      <sz val="1"/>
      <color indexed="8"/>
      <name val="Courier"/>
      <family val="3"/>
    </font>
    <font>
      <u/>
      <sz val="6"/>
      <color indexed="36"/>
      <name val="MS Sans Serif"/>
      <family val="2"/>
    </font>
    <font>
      <u/>
      <sz val="11"/>
      <color indexed="12"/>
      <name val="Arial"/>
      <family val="2"/>
    </font>
    <font>
      <sz val="10"/>
      <name val="Courier"/>
      <family val="3"/>
    </font>
    <font>
      <sz val="12"/>
      <name val="Times New Roman"/>
      <family val="1"/>
    </font>
    <font>
      <b/>
      <i/>
      <sz val="16"/>
      <name val="Helv"/>
    </font>
    <font>
      <sz val="10"/>
      <name val="Times New Roman"/>
      <family val="1"/>
    </font>
    <font>
      <sz val="10"/>
      <name val="MS Sans Serif"/>
      <family val="2"/>
    </font>
    <font>
      <sz val="1"/>
      <color indexed="18"/>
      <name val="Courier"/>
      <family val="3"/>
    </font>
    <font>
      <b/>
      <sz val="1"/>
      <color indexed="8"/>
      <name val="Courier"/>
      <family val="3"/>
    </font>
    <font>
      <sz val="10"/>
      <color indexed="8"/>
      <name val="Arial"/>
      <family val="2"/>
    </font>
    <font>
      <sz val="10"/>
      <name val="Arial"/>
      <family val="2"/>
    </font>
    <font>
      <sz val="12"/>
      <name val="Arial"/>
      <family val="2"/>
    </font>
    <font>
      <sz val="10"/>
      <color rgb="FF000000"/>
      <name val="Times New Roman"/>
      <family val="1"/>
    </font>
    <font>
      <sz val="10"/>
      <name val="Arial"/>
      <family val="2"/>
    </font>
    <font>
      <b/>
      <sz val="12"/>
      <name val="Arial"/>
      <family val="2"/>
    </font>
    <font>
      <b/>
      <sz val="18"/>
      <name val="Arial"/>
      <family val="2"/>
    </font>
    <font>
      <b/>
      <sz val="16"/>
      <name val="Arial"/>
      <family val="2"/>
    </font>
    <font>
      <b/>
      <sz val="9"/>
      <name val="Arial"/>
      <family val="2"/>
    </font>
    <font>
      <sz val="8"/>
      <color theme="1"/>
      <name val="Arial"/>
      <family val="2"/>
    </font>
    <font>
      <b/>
      <sz val="10"/>
      <color theme="0"/>
      <name val="Arial"/>
      <family val="2"/>
    </font>
    <font>
      <b/>
      <sz val="12"/>
      <color theme="0"/>
      <name val="Arial"/>
      <family val="2"/>
    </font>
    <font>
      <b/>
      <sz val="8"/>
      <name val="Arial"/>
      <family val="2"/>
    </font>
    <font>
      <b/>
      <sz val="14"/>
      <color theme="0"/>
      <name val="Arial"/>
      <family val="2"/>
    </font>
    <font>
      <b/>
      <sz val="12"/>
      <color theme="1"/>
      <name val="Arial"/>
      <family val="2"/>
    </font>
    <font>
      <b/>
      <sz val="12"/>
      <color rgb="FFC00000"/>
      <name val="Arial"/>
      <family val="2"/>
    </font>
    <font>
      <b/>
      <sz val="10"/>
      <color theme="1"/>
      <name val="Arial"/>
      <family val="2"/>
    </font>
    <font>
      <b/>
      <sz val="12"/>
      <color rgb="FF0033CC"/>
      <name val="Arial"/>
      <family val="2"/>
    </font>
    <font>
      <sz val="12"/>
      <color rgb="FF0033CC"/>
      <name val="Arial"/>
      <family val="2"/>
    </font>
    <font>
      <sz val="12"/>
      <color theme="0"/>
      <name val="Arial"/>
      <family val="2"/>
    </font>
    <font>
      <b/>
      <sz val="11"/>
      <name val="Arial"/>
      <family val="1"/>
    </font>
    <font>
      <sz val="10"/>
      <name val="Calibri"/>
      <family val="2"/>
      <scheme val="minor"/>
    </font>
    <font>
      <b/>
      <sz val="10"/>
      <name val="Arial"/>
      <family val="1"/>
    </font>
    <font>
      <b/>
      <sz val="11"/>
      <color theme="0"/>
      <name val="Bookman Old Style"/>
      <family val="1"/>
    </font>
    <font>
      <sz val="11"/>
      <color indexed="8"/>
      <name val="Times New Roman"/>
      <family val="1"/>
    </font>
    <font>
      <sz val="9"/>
      <name val="Arial"/>
      <family val="2"/>
    </font>
    <font>
      <b/>
      <sz val="10"/>
      <name val="Calibri"/>
      <family val="2"/>
      <scheme val="minor"/>
    </font>
    <font>
      <b/>
      <sz val="14"/>
      <name val="Calibri"/>
      <family val="2"/>
      <scheme val="minor"/>
    </font>
    <font>
      <b/>
      <sz val="12"/>
      <color rgb="FFFF0000"/>
      <name val="Arial"/>
      <family val="2"/>
    </font>
    <font>
      <sz val="12"/>
      <color theme="1"/>
      <name val="Calibri"/>
      <family val="2"/>
      <scheme val="minor"/>
    </font>
    <font>
      <b/>
      <sz val="12"/>
      <color theme="1"/>
      <name val="Calibri"/>
      <family val="2"/>
      <scheme val="minor"/>
    </font>
    <font>
      <b/>
      <sz val="14"/>
      <color theme="0"/>
      <name val="Calibri"/>
      <family val="2"/>
      <scheme val="minor"/>
    </font>
    <font>
      <sz val="12"/>
      <color rgb="FFFF0000"/>
      <name val="Arial"/>
      <family val="2"/>
    </font>
    <font>
      <b/>
      <i/>
      <sz val="14"/>
      <name val="Arial"/>
      <family val="2"/>
    </font>
    <font>
      <b/>
      <i/>
      <sz val="12"/>
      <name val="Arial"/>
      <family val="2"/>
    </font>
    <font>
      <b/>
      <i/>
      <u val="singleAccounting"/>
      <sz val="12"/>
      <name val="Arial"/>
      <family val="2"/>
    </font>
    <font>
      <b/>
      <i/>
      <sz val="10"/>
      <name val="Arial"/>
      <family val="2"/>
    </font>
    <font>
      <sz val="14"/>
      <name val="Arial"/>
      <family val="2"/>
    </font>
    <font>
      <sz val="14"/>
      <color theme="0"/>
      <name val="Arial"/>
      <family val="2"/>
    </font>
    <font>
      <b/>
      <sz val="14"/>
      <color rgb="FF0033CC"/>
      <name val="Arial"/>
      <family val="2"/>
    </font>
    <font>
      <sz val="14"/>
      <color rgb="FF0033CC"/>
      <name val="Arial"/>
      <family val="2"/>
    </font>
    <font>
      <sz val="10"/>
      <color theme="0"/>
      <name val="Times New Roman"/>
      <family val="1"/>
    </font>
  </fonts>
  <fills count="2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indexed="52"/>
        <bgColor indexed="64"/>
      </patternFill>
    </fill>
    <fill>
      <patternFill patternType="solid">
        <fgColor indexed="26"/>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44"/>
        <bgColor indexed="64"/>
      </patternFill>
    </fill>
    <fill>
      <patternFill patternType="solid">
        <fgColor rgb="FFFF0000"/>
        <bgColor indexed="64"/>
      </patternFill>
    </fill>
    <fill>
      <patternFill patternType="solid">
        <fgColor indexed="41"/>
        <bgColor indexed="64"/>
      </patternFill>
    </fill>
    <fill>
      <patternFill patternType="solid">
        <fgColor indexed="43"/>
        <bgColor indexed="64"/>
      </patternFill>
    </fill>
    <fill>
      <patternFill patternType="solid">
        <fgColor rgb="FF002060"/>
        <bgColor indexed="64"/>
      </patternFill>
    </fill>
    <fill>
      <patternFill patternType="solid">
        <fgColor rgb="FFC00000"/>
        <bgColor indexed="64"/>
      </patternFill>
    </fill>
    <fill>
      <patternFill patternType="solid">
        <fgColor rgb="FFFFFFFF"/>
      </patternFill>
    </fill>
    <fill>
      <patternFill patternType="solid">
        <fgColor theme="0"/>
        <bgColor indexed="22"/>
      </patternFill>
    </fill>
    <fill>
      <patternFill patternType="solid">
        <fgColor rgb="FFCBECFD"/>
        <bgColor indexed="22"/>
      </patternFill>
    </fill>
    <fill>
      <patternFill patternType="solid">
        <fgColor rgb="FFCBECFD"/>
        <bgColor indexed="64"/>
      </patternFill>
    </fill>
    <fill>
      <patternFill patternType="solid">
        <fgColor theme="0" tint="-4.9989318521683403E-2"/>
        <bgColor indexed="22"/>
      </patternFill>
    </fill>
    <fill>
      <patternFill patternType="solid">
        <fgColor theme="8"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313">
    <xf numFmtId="0" fontId="0" fillId="0" borderId="0"/>
    <xf numFmtId="0" fontId="16" fillId="0" borderId="0" applyNumberFormat="0" applyBorder="0" applyProtection="0"/>
    <xf numFmtId="0" fontId="16" fillId="0" borderId="0" applyNumberFormat="0" applyBorder="0" applyProtection="0"/>
    <xf numFmtId="165" fontId="16" fillId="0" borderId="0" applyBorder="0" applyProtection="0"/>
    <xf numFmtId="165" fontId="16" fillId="0" borderId="0" applyBorder="0" applyProtection="0"/>
    <xf numFmtId="0" fontId="10" fillId="0" borderId="0"/>
    <xf numFmtId="0" fontId="16" fillId="0" borderId="0" applyNumberFormat="0" applyBorder="0" applyProtection="0"/>
    <xf numFmtId="0" fontId="17" fillId="0" borderId="0" applyNumberFormat="0" applyBorder="0" applyProtection="0"/>
    <xf numFmtId="166" fontId="17" fillId="0" borderId="0" applyBorder="0" applyProtection="0"/>
    <xf numFmtId="0" fontId="18" fillId="0" borderId="0" applyNumberFormat="0" applyBorder="0" applyProtection="0">
      <alignment horizontal="center"/>
    </xf>
    <xf numFmtId="0" fontId="18" fillId="0" borderId="0" applyNumberFormat="0" applyBorder="0" applyProtection="0">
      <alignment horizontal="center" textRotation="90"/>
    </xf>
    <xf numFmtId="0" fontId="7" fillId="0" borderId="0"/>
    <xf numFmtId="0" fontId="19" fillId="0" borderId="0"/>
    <xf numFmtId="0" fontId="7" fillId="0" borderId="0"/>
    <xf numFmtId="0" fontId="15" fillId="0" borderId="0"/>
    <xf numFmtId="0" fontId="7" fillId="0" borderId="0"/>
    <xf numFmtId="0" fontId="7" fillId="0" borderId="0"/>
    <xf numFmtId="9" fontId="7"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0" fontId="20" fillId="0" borderId="0" applyNumberFormat="0" applyBorder="0" applyProtection="0"/>
    <xf numFmtId="167" fontId="20" fillId="0" borderId="0" applyBorder="0" applyProtection="0"/>
    <xf numFmtId="164" fontId="7" fillId="0" borderId="0" applyFont="0" applyFill="0" applyBorder="0" applyAlignment="0" applyProtection="0"/>
    <xf numFmtId="165" fontId="16" fillId="0" borderId="0" applyBorder="0" applyProtection="0"/>
    <xf numFmtId="164" fontId="6"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168" fontId="7" fillId="0" borderId="0" applyFont="0" applyFill="0" applyBorder="0" applyAlignment="0" applyProtection="0"/>
    <xf numFmtId="169" fontId="22" fillId="0" borderId="0">
      <protection locked="0"/>
    </xf>
    <xf numFmtId="0" fontId="8" fillId="5" borderId="4" applyFill="0" applyBorder="0" applyAlignment="0" applyProtection="0">
      <alignment vertical="center"/>
      <protection locked="0"/>
    </xf>
    <xf numFmtId="170" fontId="7" fillId="0" borderId="0" applyFont="0" applyFill="0" applyBorder="0" applyAlignment="0" applyProtection="0"/>
    <xf numFmtId="171" fontId="7" fillId="0" borderId="0" applyFont="0" applyFill="0" applyBorder="0" applyAlignment="0" applyProtection="0"/>
    <xf numFmtId="172" fontId="22" fillId="0" borderId="0">
      <protection locked="0"/>
    </xf>
    <xf numFmtId="0" fontId="22" fillId="0" borderId="0">
      <protection locked="0"/>
    </xf>
    <xf numFmtId="0" fontId="22" fillId="0" borderId="0">
      <protection locked="0"/>
    </xf>
    <xf numFmtId="0" fontId="10" fillId="0" borderId="0"/>
    <xf numFmtId="173" fontId="22" fillId="0" borderId="0">
      <protection locked="0"/>
    </xf>
    <xf numFmtId="173" fontId="22" fillId="0" borderId="0">
      <protection locked="0"/>
    </xf>
    <xf numFmtId="0" fontId="23" fillId="0" borderId="0" applyNumberFormat="0" applyFill="0" applyBorder="0" applyAlignment="0" applyProtection="0">
      <alignment vertical="top"/>
      <protection locked="0"/>
    </xf>
    <xf numFmtId="38" fontId="13" fillId="2" borderId="0" applyNumberFormat="0" applyBorder="0" applyAlignment="0" applyProtection="0"/>
    <xf numFmtId="0" fontId="22" fillId="0" borderId="0">
      <protection locked="0"/>
    </xf>
    <xf numFmtId="0" fontId="22" fillId="0" borderId="0">
      <protection locked="0"/>
    </xf>
    <xf numFmtId="0" fontId="24" fillId="0" borderId="0" applyNumberFormat="0" applyFill="0" applyBorder="0" applyAlignment="0" applyProtection="0">
      <alignment vertical="top"/>
      <protection locked="0"/>
    </xf>
    <xf numFmtId="0" fontId="25" fillId="0" borderId="0"/>
    <xf numFmtId="10" fontId="13" fillId="6" borderId="1" applyNumberFormat="0" applyBorder="0" applyAlignment="0" applyProtection="0"/>
    <xf numFmtId="0" fontId="7" fillId="0" borderId="0">
      <alignment horizontal="centerContinuous" vertical="justify"/>
    </xf>
    <xf numFmtId="0" fontId="26" fillId="0" borderId="0" applyAlignment="0">
      <alignment horizontal="center"/>
    </xf>
    <xf numFmtId="44" fontId="11" fillId="0" borderId="0" applyFont="0" applyFill="0" applyBorder="0" applyAlignment="0" applyProtection="0"/>
    <xf numFmtId="174" fontId="2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7" fillId="0" borderId="0"/>
    <xf numFmtId="0" fontId="7"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9" fillId="0" borderId="0">
      <alignment horizontal="left" vertical="center" indent="12"/>
    </xf>
    <xf numFmtId="0" fontId="13" fillId="0" borderId="4" applyBorder="0">
      <alignment horizontal="left" vertical="center" wrapText="1" indent="2"/>
      <protection locked="0"/>
    </xf>
    <xf numFmtId="0" fontId="13" fillId="0" borderId="4" applyBorder="0">
      <alignment horizontal="left" vertical="center" wrapText="1" indent="3"/>
      <protection locked="0"/>
    </xf>
    <xf numFmtId="10" fontId="7" fillId="0" borderId="0" applyFont="0" applyFill="0" applyBorder="0" applyAlignment="0" applyProtection="0"/>
    <xf numFmtId="175" fontId="22" fillId="0" borderId="0">
      <protection locked="0"/>
    </xf>
    <xf numFmtId="175" fontId="22" fillId="0" borderId="0">
      <protection locked="0"/>
    </xf>
    <xf numFmtId="176" fontId="22" fillId="0" borderId="0">
      <protection locked="0"/>
    </xf>
    <xf numFmtId="9" fontId="19"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8" fontId="29" fillId="0" borderId="0" applyFont="0" applyFill="0" applyBorder="0" applyAlignment="0" applyProtection="0"/>
    <xf numFmtId="177" fontId="30" fillId="0" borderId="0">
      <protection locked="0"/>
    </xf>
    <xf numFmtId="164" fontId="7" fillId="0" borderId="0" applyFont="0" applyFill="0" applyBorder="0" applyAlignment="0" applyProtection="0"/>
    <xf numFmtId="164" fontId="11" fillId="0" borderId="0" applyFont="0" applyFill="0" applyBorder="0" applyAlignment="0" applyProtection="0"/>
    <xf numFmtId="178" fontId="28" fillId="0" borderId="0" applyFont="0" applyFill="0" applyBorder="0" applyAlignment="0" applyProtection="0"/>
    <xf numFmtId="0" fontId="29" fillId="0" borderId="0"/>
    <xf numFmtId="0" fontId="31" fillId="0" borderId="0">
      <protection locked="0"/>
    </xf>
    <xf numFmtId="0" fontId="31" fillId="0" borderId="0">
      <protection locked="0"/>
    </xf>
    <xf numFmtId="43" fontId="5" fillId="0" borderId="0" applyFont="0" applyFill="0" applyBorder="0" applyAlignment="0" applyProtection="0"/>
    <xf numFmtId="43" fontId="5" fillId="0" borderId="0" applyFont="0" applyFill="0" applyBorder="0" applyAlignment="0" applyProtection="0"/>
    <xf numFmtId="171" fontId="7" fillId="0" borderId="0" applyFont="0" applyFill="0" applyBorder="0" applyAlignment="0" applyProtection="0"/>
    <xf numFmtId="43"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28"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xf numFmtId="0" fontId="32" fillId="0" borderId="0"/>
    <xf numFmtId="9" fontId="6" fillId="0" borderId="0" applyFont="0" applyFill="0" applyBorder="0" applyAlignment="0" applyProtection="0"/>
    <xf numFmtId="164" fontId="6" fillId="0" borderId="0" applyFont="0" applyFill="0" applyBorder="0" applyAlignment="0" applyProtection="0"/>
    <xf numFmtId="0" fontId="3" fillId="0" borderId="0"/>
    <xf numFmtId="43" fontId="3"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alignment horizontal="centerContinuous" vertical="justify"/>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10" fontId="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6" fillId="0" borderId="0" applyFont="0" applyFill="0" applyBorder="0" applyAlignment="0" applyProtection="0"/>
    <xf numFmtId="43" fontId="2"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3" fillId="0" borderId="0" applyFont="0" applyFill="0" applyBorder="0" applyAlignment="0" applyProtection="0"/>
    <xf numFmtId="0" fontId="35" fillId="0" borderId="0"/>
    <xf numFmtId="164" fontId="36"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9" fontId="6" fillId="0" borderId="0" applyFont="0" applyFill="0" applyBorder="0" applyAlignment="0" applyProtection="0"/>
    <xf numFmtId="9" fontId="6" fillId="0" borderId="0" applyFill="0" applyBorder="0" applyAlignment="0" applyProtection="0"/>
  </cellStyleXfs>
  <cellXfs count="691">
    <xf numFmtId="0" fontId="0" fillId="0" borderId="0" xfId="0"/>
    <xf numFmtId="0" fontId="28" fillId="0" borderId="0" xfId="0" applyFont="1"/>
    <xf numFmtId="0" fontId="28" fillId="0" borderId="0" xfId="173" applyFont="1" applyAlignment="1">
      <alignment vertical="center"/>
    </xf>
    <xf numFmtId="164" fontId="28" fillId="0" borderId="0" xfId="174" applyFont="1" applyAlignment="1">
      <alignment horizontal="center" vertical="center"/>
    </xf>
    <xf numFmtId="0" fontId="34" fillId="0" borderId="0" xfId="0" applyFont="1" applyAlignment="1">
      <alignment vertical="center"/>
    </xf>
    <xf numFmtId="0" fontId="34" fillId="3" borderId="0" xfId="0" applyFont="1" applyFill="1" applyAlignment="1">
      <alignment vertical="center"/>
    </xf>
    <xf numFmtId="0" fontId="34" fillId="3" borderId="0" xfId="173" applyFont="1" applyFill="1" applyAlignment="1">
      <alignment vertical="center"/>
    </xf>
    <xf numFmtId="0" fontId="34" fillId="0" borderId="0" xfId="173" applyFont="1" applyAlignment="1">
      <alignment vertical="center"/>
    </xf>
    <xf numFmtId="164" fontId="34" fillId="0" borderId="0" xfId="29" applyFont="1" applyFill="1" applyAlignment="1">
      <alignment vertical="center"/>
    </xf>
    <xf numFmtId="43" fontId="34" fillId="0" borderId="0" xfId="0" applyNumberFormat="1" applyFont="1" applyAlignment="1">
      <alignment vertical="center"/>
    </xf>
    <xf numFmtId="164" fontId="34" fillId="0" borderId="0" xfId="25" applyFont="1" applyBorder="1" applyAlignment="1">
      <alignment horizontal="right" vertical="center"/>
    </xf>
    <xf numFmtId="0" fontId="34" fillId="0" borderId="0" xfId="0" applyFont="1" applyAlignment="1">
      <alignment horizontal="center"/>
    </xf>
    <xf numFmtId="0" fontId="34" fillId="0" borderId="0" xfId="0" applyFont="1" applyAlignment="1">
      <alignment horizontal="center" vertical="center"/>
    </xf>
    <xf numFmtId="164" fontId="34" fillId="0" borderId="0" xfId="30" applyFont="1" applyBorder="1" applyAlignment="1">
      <alignment horizontal="right" vertical="center"/>
    </xf>
    <xf numFmtId="0" fontId="34" fillId="0" borderId="0" xfId="0" applyFont="1" applyAlignment="1">
      <alignment horizontal="left" vertical="center" wrapText="1"/>
    </xf>
    <xf numFmtId="164" fontId="34" fillId="0" borderId="0" xfId="30" applyFont="1" applyAlignment="1">
      <alignment horizontal="right" vertical="center"/>
    </xf>
    <xf numFmtId="164" fontId="34" fillId="0" borderId="0" xfId="25" applyFont="1" applyAlignment="1">
      <alignment horizontal="right" vertical="center"/>
    </xf>
    <xf numFmtId="0" fontId="34" fillId="0" borderId="1" xfId="0" applyFont="1" applyBorder="1" applyAlignment="1">
      <alignment horizontal="center"/>
    </xf>
    <xf numFmtId="0" fontId="34" fillId="0" borderId="1" xfId="0" applyFont="1" applyBorder="1" applyAlignment="1">
      <alignment horizontal="left" vertical="center" wrapText="1"/>
    </xf>
    <xf numFmtId="0" fontId="37" fillId="3" borderId="0" xfId="120" applyFont="1" applyFill="1" applyAlignment="1">
      <alignment horizontal="center" vertical="center"/>
    </xf>
    <xf numFmtId="0" fontId="37" fillId="3" borderId="0" xfId="11" applyFont="1" applyFill="1" applyAlignment="1">
      <alignment vertical="center" wrapText="1"/>
    </xf>
    <xf numFmtId="0" fontId="34" fillId="3" borderId="16" xfId="120" applyFont="1" applyFill="1" applyBorder="1" applyAlignment="1">
      <alignment horizontal="left" vertical="center"/>
    </xf>
    <xf numFmtId="0" fontId="34" fillId="3" borderId="0" xfId="120" applyFont="1" applyFill="1" applyAlignment="1">
      <alignment horizontal="left" vertical="center"/>
    </xf>
    <xf numFmtId="0" fontId="37" fillId="3" borderId="0" xfId="120" applyFont="1" applyFill="1" applyAlignment="1">
      <alignment horizontal="left" vertical="center"/>
    </xf>
    <xf numFmtId="164" fontId="37" fillId="3" borderId="0" xfId="25" applyFont="1" applyFill="1" applyBorder="1" applyAlignment="1">
      <alignment horizontal="center" vertical="center" wrapText="1"/>
    </xf>
    <xf numFmtId="164" fontId="37" fillId="3" borderId="0" xfId="25" applyFont="1" applyFill="1" applyBorder="1" applyAlignment="1">
      <alignment horizontal="right" vertical="center" wrapText="1"/>
    </xf>
    <xf numFmtId="0" fontId="37" fillId="3" borderId="16" xfId="11" applyFont="1" applyFill="1" applyBorder="1" applyAlignment="1">
      <alignment vertical="center" wrapText="1"/>
    </xf>
    <xf numFmtId="0" fontId="37" fillId="3" borderId="17" xfId="11" applyFont="1" applyFill="1" applyBorder="1" applyAlignment="1">
      <alignment vertical="center" wrapText="1"/>
    </xf>
    <xf numFmtId="164" fontId="37" fillId="3" borderId="6" xfId="25" applyFont="1" applyFill="1" applyBorder="1" applyAlignment="1">
      <alignment horizontal="center" vertical="center" wrapText="1"/>
    </xf>
    <xf numFmtId="164" fontId="34" fillId="3" borderId="6" xfId="25" applyFont="1" applyFill="1" applyBorder="1" applyAlignment="1">
      <alignment horizontal="right" vertical="center"/>
    </xf>
    <xf numFmtId="0" fontId="0" fillId="11" borderId="43" xfId="0" applyFill="1" applyBorder="1" applyAlignment="1">
      <alignment vertical="center"/>
    </xf>
    <xf numFmtId="10" fontId="42" fillId="10" borderId="41" xfId="0" applyNumberFormat="1" applyFont="1" applyFill="1" applyBorder="1" applyAlignment="1">
      <alignment horizontal="center" vertical="center"/>
    </xf>
    <xf numFmtId="10" fontId="13" fillId="8" borderId="44" xfId="0" applyNumberFormat="1" applyFont="1" applyFill="1" applyBorder="1" applyAlignment="1">
      <alignment horizontal="center" vertical="center"/>
    </xf>
    <xf numFmtId="0" fontId="13" fillId="8" borderId="26" xfId="0" applyFont="1" applyFill="1" applyBorder="1" applyAlignment="1">
      <alignment horizontal="center" vertical="center"/>
    </xf>
    <xf numFmtId="10" fontId="13" fillId="8" borderId="45" xfId="0" applyNumberFormat="1" applyFont="1" applyFill="1" applyBorder="1" applyAlignment="1">
      <alignment horizontal="center" vertical="center"/>
    </xf>
    <xf numFmtId="10" fontId="13" fillId="3" borderId="44" xfId="0" applyNumberFormat="1" applyFont="1" applyFill="1" applyBorder="1" applyAlignment="1">
      <alignment horizontal="center" vertical="center"/>
    </xf>
    <xf numFmtId="0" fontId="13" fillId="3" borderId="26" xfId="0" applyFont="1" applyFill="1" applyBorder="1" applyAlignment="1">
      <alignment horizontal="center" vertical="center"/>
    </xf>
    <xf numFmtId="10" fontId="13" fillId="3" borderId="45" xfId="0" applyNumberFormat="1" applyFont="1" applyFill="1" applyBorder="1" applyAlignment="1">
      <alignment horizontal="center" vertical="center"/>
    </xf>
    <xf numFmtId="10" fontId="41" fillId="3" borderId="26" xfId="0" applyNumberFormat="1" applyFont="1" applyFill="1" applyBorder="1" applyAlignment="1">
      <alignment horizontal="center" vertical="center"/>
    </xf>
    <xf numFmtId="0" fontId="41" fillId="3" borderId="26" xfId="0" applyFont="1" applyFill="1" applyBorder="1" applyAlignment="1">
      <alignment horizontal="center" vertical="center"/>
    </xf>
    <xf numFmtId="0" fontId="0" fillId="11" borderId="5" xfId="0" applyFill="1" applyBorder="1" applyAlignment="1">
      <alignment vertical="center"/>
    </xf>
    <xf numFmtId="10" fontId="13" fillId="8" borderId="5" xfId="0" applyNumberFormat="1" applyFont="1" applyFill="1" applyBorder="1" applyAlignment="1">
      <alignment horizontal="center" vertical="center"/>
    </xf>
    <xf numFmtId="0" fontId="13" fillId="8" borderId="18" xfId="0" applyFont="1" applyFill="1" applyBorder="1" applyAlignment="1">
      <alignment horizontal="center" vertical="center"/>
    </xf>
    <xf numFmtId="10" fontId="13" fillId="8" borderId="6" xfId="0" applyNumberFormat="1" applyFont="1" applyFill="1" applyBorder="1" applyAlignment="1">
      <alignment horizontal="center" vertical="center"/>
    </xf>
    <xf numFmtId="10" fontId="13" fillId="3" borderId="5" xfId="0" applyNumberFormat="1" applyFont="1" applyFill="1" applyBorder="1" applyAlignment="1">
      <alignment horizontal="center" vertical="center"/>
    </xf>
    <xf numFmtId="0" fontId="13" fillId="3" borderId="18" xfId="0" applyFont="1" applyFill="1" applyBorder="1" applyAlignment="1">
      <alignment horizontal="center" vertical="center"/>
    </xf>
    <xf numFmtId="10" fontId="13" fillId="3" borderId="6" xfId="0" applyNumberFormat="1" applyFont="1" applyFill="1" applyBorder="1" applyAlignment="1">
      <alignment horizontal="center" vertical="center"/>
    </xf>
    <xf numFmtId="10" fontId="41" fillId="3" borderId="0" xfId="0" applyNumberFormat="1" applyFont="1" applyFill="1" applyAlignment="1">
      <alignment horizontal="center" vertical="center"/>
    </xf>
    <xf numFmtId="0" fontId="41" fillId="3" borderId="18" xfId="0" applyFont="1" applyFill="1" applyBorder="1" applyAlignment="1">
      <alignment horizontal="center" vertical="center"/>
    </xf>
    <xf numFmtId="10" fontId="13" fillId="8" borderId="43" xfId="0" applyNumberFormat="1" applyFont="1" applyFill="1" applyBorder="1" applyAlignment="1">
      <alignment horizontal="center" vertical="center"/>
    </xf>
    <xf numFmtId="10" fontId="13" fillId="8" borderId="46" xfId="0" applyNumberFormat="1" applyFont="1" applyFill="1" applyBorder="1" applyAlignment="1">
      <alignment horizontal="center" vertical="center"/>
    </xf>
    <xf numFmtId="10" fontId="13" fillId="3" borderId="43" xfId="0" applyNumberFormat="1" applyFont="1" applyFill="1" applyBorder="1" applyAlignment="1">
      <alignment horizontal="center" vertical="center"/>
    </xf>
    <xf numFmtId="10" fontId="13" fillId="3" borderId="46" xfId="0" applyNumberFormat="1" applyFont="1" applyFill="1" applyBorder="1" applyAlignment="1">
      <alignment horizontal="center" vertical="center"/>
    </xf>
    <xf numFmtId="10" fontId="41" fillId="3" borderId="18" xfId="0" applyNumberFormat="1" applyFont="1" applyFill="1" applyBorder="1" applyAlignment="1">
      <alignment horizontal="center" vertical="center"/>
    </xf>
    <xf numFmtId="0" fontId="13" fillId="3" borderId="43" xfId="0" applyFont="1" applyFill="1" applyBorder="1" applyAlignment="1">
      <alignment horizontal="center" vertical="center"/>
    </xf>
    <xf numFmtId="0" fontId="13" fillId="3" borderId="46" xfId="0" applyFont="1" applyFill="1" applyBorder="1" applyAlignment="1">
      <alignment horizontal="center" vertical="center"/>
    </xf>
    <xf numFmtId="0" fontId="6" fillId="11" borderId="5" xfId="0" applyFont="1" applyFill="1" applyBorder="1" applyAlignment="1">
      <alignment vertical="center"/>
    </xf>
    <xf numFmtId="0" fontId="13" fillId="3" borderId="5" xfId="0" applyFont="1" applyFill="1" applyBorder="1" applyAlignment="1">
      <alignment horizontal="center" vertical="center"/>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41" fillId="3" borderId="0" xfId="0" applyFont="1" applyFill="1" applyAlignment="1">
      <alignment horizontal="center" vertical="center"/>
    </xf>
    <xf numFmtId="0" fontId="13" fillId="8" borderId="43" xfId="0" applyFont="1" applyFill="1" applyBorder="1" applyAlignment="1">
      <alignment horizontal="right" vertical="center"/>
    </xf>
    <xf numFmtId="0" fontId="13" fillId="3" borderId="47"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48" xfId="0" applyFont="1" applyFill="1" applyBorder="1" applyAlignment="1">
      <alignment horizontal="center" vertical="center"/>
    </xf>
    <xf numFmtId="0" fontId="41" fillId="3" borderId="24" xfId="0" applyFont="1" applyFill="1" applyBorder="1" applyAlignment="1">
      <alignment horizontal="center" vertical="center"/>
    </xf>
    <xf numFmtId="10" fontId="42" fillId="8" borderId="41" xfId="0" applyNumberFormat="1" applyFont="1" applyFill="1" applyBorder="1" applyAlignment="1">
      <alignment horizontal="center" vertical="center"/>
    </xf>
    <xf numFmtId="10" fontId="0" fillId="0" borderId="0" xfId="0" applyNumberFormat="1"/>
    <xf numFmtId="0" fontId="37" fillId="11" borderId="34" xfId="0" applyFont="1" applyFill="1" applyBorder="1" applyAlignment="1">
      <alignment vertical="center"/>
    </xf>
    <xf numFmtId="10" fontId="43" fillId="8" borderId="41" xfId="0" applyNumberFormat="1" applyFont="1" applyFill="1" applyBorder="1" applyAlignment="1">
      <alignment horizontal="center" vertical="center"/>
    </xf>
    <xf numFmtId="0" fontId="37" fillId="0" borderId="0" xfId="0" applyFont="1"/>
    <xf numFmtId="0" fontId="0" fillId="3" borderId="0" xfId="0" applyFill="1"/>
    <xf numFmtId="0" fontId="8" fillId="0" borderId="0" xfId="309" applyFont="1" applyAlignment="1">
      <alignment horizontal="center"/>
    </xf>
    <xf numFmtId="0" fontId="6" fillId="3" borderId="0" xfId="0" applyFont="1" applyFill="1"/>
    <xf numFmtId="0" fontId="6" fillId="0" borderId="0" xfId="0" applyFont="1"/>
    <xf numFmtId="0" fontId="0" fillId="0" borderId="16" xfId="0" applyBorder="1"/>
    <xf numFmtId="0" fontId="0" fillId="0" borderId="6" xfId="0" applyBorder="1"/>
    <xf numFmtId="0" fontId="0" fillId="0" borderId="8" xfId="0" applyBorder="1"/>
    <xf numFmtId="0" fontId="6" fillId="0" borderId="8" xfId="0" applyFont="1" applyBorder="1"/>
    <xf numFmtId="0" fontId="0" fillId="0" borderId="9" xfId="0" applyBorder="1"/>
    <xf numFmtId="10" fontId="40" fillId="3" borderId="7" xfId="0" applyNumberFormat="1" applyFont="1" applyFill="1" applyBorder="1" applyAlignment="1">
      <alignment vertical="center"/>
    </xf>
    <xf numFmtId="0" fontId="44" fillId="3" borderId="8" xfId="0" applyFont="1" applyFill="1" applyBorder="1" applyAlignment="1">
      <alignment horizontal="center" vertical="center"/>
    </xf>
    <xf numFmtId="10" fontId="40" fillId="3" borderId="8" xfId="0" applyNumberFormat="1" applyFont="1" applyFill="1" applyBorder="1" applyAlignment="1">
      <alignment vertical="center"/>
    </xf>
    <xf numFmtId="10" fontId="40" fillId="3" borderId="9" xfId="0" applyNumberFormat="1" applyFont="1" applyFill="1" applyBorder="1" applyAlignment="1">
      <alignment vertical="center"/>
    </xf>
    <xf numFmtId="0" fontId="34" fillId="3" borderId="1" xfId="0" applyFont="1" applyFill="1" applyBorder="1" applyAlignment="1">
      <alignment horizontal="center" vertical="top" wrapText="1"/>
    </xf>
    <xf numFmtId="0" fontId="37" fillId="3" borderId="16" xfId="120" applyFont="1" applyFill="1" applyBorder="1" applyAlignment="1">
      <alignment vertical="center"/>
    </xf>
    <xf numFmtId="0" fontId="34" fillId="3" borderId="1" xfId="173" applyFont="1" applyFill="1" applyBorder="1" applyAlignment="1">
      <alignment horizontal="center" vertical="top"/>
    </xf>
    <xf numFmtId="0" fontId="34" fillId="3" borderId="1" xfId="0" applyFont="1" applyFill="1" applyBorder="1" applyAlignment="1">
      <alignment horizontal="center" vertical="top"/>
    </xf>
    <xf numFmtId="0" fontId="34" fillId="3" borderId="1" xfId="11" applyFont="1" applyFill="1" applyBorder="1" applyAlignment="1">
      <alignment horizontal="center" vertical="top"/>
    </xf>
    <xf numFmtId="164" fontId="34" fillId="3" borderId="1" xfId="25" quotePrefix="1" applyFont="1" applyFill="1" applyBorder="1" applyAlignment="1">
      <alignment horizontal="right" vertical="top"/>
    </xf>
    <xf numFmtId="164" fontId="37" fillId="3" borderId="1" xfId="25" quotePrefix="1" applyFont="1" applyFill="1" applyBorder="1" applyAlignment="1">
      <alignment horizontal="right" vertical="top"/>
    </xf>
    <xf numFmtId="0" fontId="34" fillId="3" borderId="4" xfId="0" applyFont="1" applyFill="1" applyBorder="1" applyAlignment="1">
      <alignment horizontal="center" vertical="top" wrapText="1"/>
    </xf>
    <xf numFmtId="0" fontId="34" fillId="3" borderId="18" xfId="0" applyFont="1" applyFill="1" applyBorder="1" applyAlignment="1">
      <alignment horizontal="center" vertical="top"/>
    </xf>
    <xf numFmtId="0" fontId="34" fillId="3" borderId="20" xfId="11" applyFont="1" applyFill="1" applyBorder="1" applyAlignment="1">
      <alignment horizontal="center" vertical="top"/>
    </xf>
    <xf numFmtId="164" fontId="34" fillId="3" borderId="1" xfId="25" applyFont="1" applyFill="1" applyBorder="1" applyAlignment="1">
      <alignment horizontal="right" vertical="top"/>
    </xf>
    <xf numFmtId="0" fontId="37" fillId="3" borderId="1" xfId="11" applyFont="1" applyFill="1" applyBorder="1" applyAlignment="1">
      <alignment horizontal="center" vertical="top"/>
    </xf>
    <xf numFmtId="0" fontId="37" fillId="3" borderId="1" xfId="11" applyFont="1" applyFill="1" applyBorder="1" applyAlignment="1">
      <alignment vertical="top"/>
    </xf>
    <xf numFmtId="0" fontId="37" fillId="3" borderId="1" xfId="11" applyFont="1" applyFill="1" applyBorder="1" applyAlignment="1">
      <alignment horizontal="left" vertical="top"/>
    </xf>
    <xf numFmtId="164" fontId="37" fillId="3" borderId="1" xfId="25" applyFont="1" applyFill="1" applyBorder="1" applyAlignment="1">
      <alignment horizontal="right" vertical="top"/>
    </xf>
    <xf numFmtId="0" fontId="34" fillId="3" borderId="4" xfId="0" applyFont="1" applyFill="1" applyBorder="1" applyAlignment="1">
      <alignment horizontal="center" vertical="top"/>
    </xf>
    <xf numFmtId="0" fontId="34" fillId="3" borderId="18" xfId="11" applyFont="1" applyFill="1" applyBorder="1" applyAlignment="1">
      <alignment horizontal="center" vertical="top"/>
    </xf>
    <xf numFmtId="0" fontId="34" fillId="3" borderId="1" xfId="11" applyFont="1" applyFill="1" applyBorder="1" applyAlignment="1">
      <alignment horizontal="center" vertical="top" wrapText="1"/>
    </xf>
    <xf numFmtId="0" fontId="34" fillId="3" borderId="20" xfId="0" applyFont="1" applyFill="1" applyBorder="1" applyAlignment="1">
      <alignment horizontal="center" vertical="top"/>
    </xf>
    <xf numFmtId="0" fontId="34" fillId="3" borderId="18" xfId="173" applyFont="1" applyFill="1" applyBorder="1" applyAlignment="1">
      <alignment horizontal="center" vertical="top"/>
    </xf>
    <xf numFmtId="0" fontId="34" fillId="3" borderId="1" xfId="173" applyFont="1" applyFill="1" applyBorder="1" applyAlignment="1">
      <alignment horizontal="center" vertical="top" wrapText="1"/>
    </xf>
    <xf numFmtId="0" fontId="34" fillId="3" borderId="18" xfId="173" applyFont="1" applyFill="1" applyBorder="1" applyAlignment="1">
      <alignment horizontal="center" vertical="top" wrapText="1"/>
    </xf>
    <xf numFmtId="0" fontId="34" fillId="3" borderId="18" xfId="11" applyFont="1" applyFill="1" applyBorder="1" applyAlignment="1">
      <alignment horizontal="center" vertical="top" wrapText="1"/>
    </xf>
    <xf numFmtId="0" fontId="34" fillId="3" borderId="22" xfId="0" applyFont="1" applyFill="1" applyBorder="1" applyAlignment="1">
      <alignment horizontal="center" vertical="top"/>
    </xf>
    <xf numFmtId="0" fontId="34" fillId="3" borderId="4" xfId="11" applyFont="1" applyFill="1" applyBorder="1" applyAlignment="1">
      <alignment horizontal="center" vertical="top"/>
    </xf>
    <xf numFmtId="0" fontId="34" fillId="3" borderId="20" xfId="11" applyFont="1" applyFill="1" applyBorder="1" applyAlignment="1">
      <alignment horizontal="center" vertical="top" wrapText="1"/>
    </xf>
    <xf numFmtId="0" fontId="34" fillId="3" borderId="4" xfId="11" applyFont="1" applyFill="1" applyBorder="1" applyAlignment="1">
      <alignment horizontal="center" vertical="top" wrapText="1"/>
    </xf>
    <xf numFmtId="4" fontId="34" fillId="3" borderId="20" xfId="173" applyNumberFormat="1" applyFont="1" applyFill="1" applyBorder="1" applyAlignment="1">
      <alignment horizontal="center" vertical="top" wrapText="1"/>
    </xf>
    <xf numFmtId="49" fontId="34" fillId="3" borderId="1" xfId="173" applyNumberFormat="1" applyFont="1" applyFill="1" applyBorder="1" applyAlignment="1">
      <alignment horizontal="center" vertical="top"/>
    </xf>
    <xf numFmtId="0" fontId="37" fillId="3" borderId="1" xfId="0" applyFont="1" applyFill="1" applyBorder="1" applyAlignment="1">
      <alignment horizontal="center" vertical="top" wrapText="1"/>
    </xf>
    <xf numFmtId="49" fontId="34" fillId="3" borderId="1" xfId="4" applyNumberFormat="1" applyFont="1" applyFill="1" applyBorder="1" applyAlignment="1">
      <alignment horizontal="center" vertical="top" wrapText="1"/>
    </xf>
    <xf numFmtId="0" fontId="34" fillId="3" borderId="20" xfId="173" applyFont="1" applyFill="1" applyBorder="1" applyAlignment="1">
      <alignment horizontal="center" vertical="top"/>
    </xf>
    <xf numFmtId="0" fontId="34" fillId="3" borderId="1" xfId="173" applyFont="1" applyFill="1" applyBorder="1" applyAlignment="1">
      <alignment horizontal="center"/>
    </xf>
    <xf numFmtId="0" fontId="34" fillId="3" borderId="18" xfId="173" applyFont="1" applyFill="1" applyBorder="1" applyAlignment="1">
      <alignment horizontal="center" wrapText="1"/>
    </xf>
    <xf numFmtId="0" fontId="34" fillId="3" borderId="20" xfId="173" applyFont="1" applyFill="1" applyBorder="1" applyAlignment="1">
      <alignment horizontal="center" vertical="center"/>
    </xf>
    <xf numFmtId="164" fontId="34" fillId="3" borderId="1" xfId="25" quotePrefix="1" applyFont="1" applyFill="1" applyBorder="1" applyAlignment="1">
      <alignment horizontal="right" vertical="center"/>
    </xf>
    <xf numFmtId="164" fontId="34" fillId="3" borderId="1" xfId="25" applyFont="1" applyFill="1" applyBorder="1" applyAlignment="1">
      <alignment horizontal="right" vertical="center"/>
    </xf>
    <xf numFmtId="0" fontId="34" fillId="3" borderId="1" xfId="0" applyFont="1" applyFill="1" applyBorder="1" applyAlignment="1">
      <alignment horizontal="center"/>
    </xf>
    <xf numFmtId="0" fontId="34" fillId="3" borderId="20" xfId="11" applyFont="1" applyFill="1" applyBorder="1" applyAlignment="1">
      <alignment horizontal="center" vertical="center"/>
    </xf>
    <xf numFmtId="0" fontId="34" fillId="3" borderId="1" xfId="11" applyFont="1" applyFill="1" applyBorder="1" applyAlignment="1">
      <alignment horizontal="center"/>
    </xf>
    <xf numFmtId="0" fontId="34" fillId="3" borderId="18" xfId="11" applyFont="1" applyFill="1" applyBorder="1" applyAlignment="1">
      <alignment horizontal="center" wrapText="1"/>
    </xf>
    <xf numFmtId="0" fontId="34" fillId="3" borderId="1" xfId="173" applyFont="1" applyFill="1" applyBorder="1" applyAlignment="1">
      <alignment horizontal="center" wrapText="1"/>
    </xf>
    <xf numFmtId="0" fontId="34" fillId="3" borderId="1" xfId="11" applyFont="1" applyFill="1" applyBorder="1" applyAlignment="1">
      <alignment horizontal="center" vertical="center"/>
    </xf>
    <xf numFmtId="0" fontId="34" fillId="3" borderId="20" xfId="0" applyFont="1" applyFill="1" applyBorder="1" applyAlignment="1">
      <alignment horizontal="center" vertical="top" wrapText="1"/>
    </xf>
    <xf numFmtId="164" fontId="37" fillId="3" borderId="1" xfId="25" quotePrefix="1" applyFont="1" applyFill="1" applyBorder="1" applyAlignment="1">
      <alignment horizontal="right" vertical="top" wrapText="1"/>
    </xf>
    <xf numFmtId="164" fontId="34" fillId="3" borderId="1" xfId="25" quotePrefix="1" applyFont="1" applyFill="1" applyBorder="1" applyAlignment="1">
      <alignment horizontal="right" vertical="top" wrapText="1"/>
    </xf>
    <xf numFmtId="164" fontId="34" fillId="3" borderId="1" xfId="25" applyFont="1" applyFill="1" applyBorder="1" applyAlignment="1">
      <alignment horizontal="right" vertical="top" wrapText="1"/>
    </xf>
    <xf numFmtId="164" fontId="34" fillId="3" borderId="1" xfId="25" applyFont="1" applyFill="1" applyBorder="1" applyAlignment="1">
      <alignment horizontal="center" vertical="top" wrapText="1"/>
    </xf>
    <xf numFmtId="164" fontId="34" fillId="3" borderId="1" xfId="25" applyFont="1" applyFill="1" applyBorder="1" applyAlignment="1">
      <alignment horizontal="center" vertical="top"/>
    </xf>
    <xf numFmtId="0" fontId="37" fillId="3" borderId="1" xfId="0" applyFont="1" applyFill="1" applyBorder="1" applyAlignment="1">
      <alignment horizontal="center" vertical="top"/>
    </xf>
    <xf numFmtId="49" fontId="34" fillId="3" borderId="4" xfId="173" applyNumberFormat="1" applyFont="1" applyFill="1" applyBorder="1" applyAlignment="1">
      <alignment horizontal="center" vertical="top" wrapText="1"/>
    </xf>
    <xf numFmtId="164" fontId="49" fillId="3" borderId="1" xfId="25" quotePrefix="1" applyFont="1" applyFill="1" applyBorder="1" applyAlignment="1">
      <alignment horizontal="right" vertical="top"/>
    </xf>
    <xf numFmtId="164" fontId="50" fillId="3" borderId="1" xfId="25" quotePrefix="1" applyFont="1" applyFill="1" applyBorder="1" applyAlignment="1">
      <alignment horizontal="right" vertical="top"/>
    </xf>
    <xf numFmtId="164" fontId="50" fillId="3" borderId="1" xfId="25" quotePrefix="1" applyFont="1" applyFill="1" applyBorder="1" applyAlignment="1">
      <alignment horizontal="right" vertical="center"/>
    </xf>
    <xf numFmtId="0" fontId="34" fillId="3" borderId="12" xfId="0" applyFont="1" applyFill="1" applyBorder="1" applyAlignment="1">
      <alignment horizontal="center" vertical="top"/>
    </xf>
    <xf numFmtId="164" fontId="37" fillId="3" borderId="52" xfId="25" applyFont="1" applyFill="1" applyBorder="1" applyAlignment="1">
      <alignment horizontal="right" vertical="top"/>
    </xf>
    <xf numFmtId="164" fontId="34" fillId="3" borderId="52" xfId="25" applyFont="1" applyFill="1" applyBorder="1" applyAlignment="1">
      <alignment horizontal="right" vertical="top"/>
    </xf>
    <xf numFmtId="0" fontId="34" fillId="3" borderId="43" xfId="0" applyFont="1" applyFill="1" applyBorder="1" applyAlignment="1">
      <alignment horizontal="center" vertical="top" wrapText="1"/>
    </xf>
    <xf numFmtId="0" fontId="34" fillId="3" borderId="12" xfId="0" applyFont="1" applyFill="1" applyBorder="1" applyAlignment="1">
      <alignment horizontal="center" vertical="top" wrapText="1"/>
    </xf>
    <xf numFmtId="0" fontId="34" fillId="3" borderId="43" xfId="11" applyFont="1" applyFill="1" applyBorder="1" applyAlignment="1">
      <alignment horizontal="center" vertical="top"/>
    </xf>
    <xf numFmtId="0" fontId="34" fillId="3" borderId="43" xfId="11" applyFont="1" applyFill="1" applyBorder="1" applyAlignment="1">
      <alignment horizontal="center"/>
    </xf>
    <xf numFmtId="164" fontId="34" fillId="3" borderId="52" xfId="25" applyFont="1" applyFill="1" applyBorder="1" applyAlignment="1">
      <alignment horizontal="right" vertical="center"/>
    </xf>
    <xf numFmtId="0" fontId="34" fillId="3" borderId="12" xfId="11" applyFont="1" applyFill="1" applyBorder="1" applyAlignment="1">
      <alignment horizontal="center" vertical="top"/>
    </xf>
    <xf numFmtId="0" fontId="34" fillId="3" borderId="12" xfId="11" applyFont="1" applyFill="1" applyBorder="1" applyAlignment="1">
      <alignment horizontal="center"/>
    </xf>
    <xf numFmtId="0" fontId="34" fillId="3" borderId="47" xfId="0" applyFont="1" applyFill="1" applyBorder="1" applyAlignment="1">
      <alignment horizontal="center" vertical="top" wrapText="1"/>
    </xf>
    <xf numFmtId="0" fontId="37" fillId="3" borderId="12" xfId="11" applyFont="1" applyFill="1" applyBorder="1" applyAlignment="1">
      <alignment horizontal="center" vertical="top"/>
    </xf>
    <xf numFmtId="164" fontId="34" fillId="3" borderId="52" xfId="25" applyFont="1" applyFill="1" applyBorder="1" applyAlignment="1">
      <alignment horizontal="right" vertical="top" wrapText="1"/>
    </xf>
    <xf numFmtId="0" fontId="34" fillId="3" borderId="43" xfId="0" applyFont="1" applyFill="1" applyBorder="1" applyAlignment="1">
      <alignment horizontal="center" vertical="top"/>
    </xf>
    <xf numFmtId="0" fontId="34" fillId="3" borderId="12" xfId="173" applyFont="1" applyFill="1" applyBorder="1" applyAlignment="1">
      <alignment horizontal="center" vertical="top" wrapText="1"/>
    </xf>
    <xf numFmtId="164" fontId="34" fillId="3" borderId="12" xfId="25" applyFont="1" applyFill="1" applyBorder="1" applyAlignment="1">
      <alignment horizontal="center" vertical="top" wrapText="1"/>
    </xf>
    <xf numFmtId="0" fontId="34" fillId="3" borderId="43" xfId="11" applyFont="1" applyFill="1" applyBorder="1" applyAlignment="1">
      <alignment horizontal="center" vertical="top" wrapText="1"/>
    </xf>
    <xf numFmtId="0" fontId="34" fillId="3" borderId="12" xfId="11" applyFont="1" applyFill="1" applyBorder="1" applyAlignment="1">
      <alignment horizontal="center" vertical="top" wrapText="1"/>
    </xf>
    <xf numFmtId="0" fontId="34" fillId="3" borderId="53" xfId="173" applyFont="1" applyFill="1" applyBorder="1" applyAlignment="1">
      <alignment horizontal="center" wrapText="1"/>
    </xf>
    <xf numFmtId="0" fontId="34" fillId="3" borderId="13" xfId="173" applyFont="1" applyFill="1" applyBorder="1" applyAlignment="1">
      <alignment horizontal="center" wrapText="1"/>
    </xf>
    <xf numFmtId="0" fontId="34" fillId="3" borderId="13" xfId="0" applyFont="1" applyFill="1" applyBorder="1" applyAlignment="1">
      <alignment horizontal="center" vertical="center"/>
    </xf>
    <xf numFmtId="164" fontId="34" fillId="3" borderId="13" xfId="25" quotePrefix="1" applyFont="1" applyFill="1" applyBorder="1" applyAlignment="1">
      <alignment horizontal="right" vertical="center"/>
    </xf>
    <xf numFmtId="164" fontId="34" fillId="3" borderId="13" xfId="25" applyFont="1" applyFill="1" applyBorder="1" applyAlignment="1">
      <alignment horizontal="right" vertical="center"/>
    </xf>
    <xf numFmtId="164" fontId="34" fillId="3" borderId="54" xfId="25" applyFont="1" applyFill="1" applyBorder="1" applyAlignment="1">
      <alignment horizontal="right" vertical="center"/>
    </xf>
    <xf numFmtId="0" fontId="34" fillId="13" borderId="32" xfId="0" applyFont="1" applyFill="1" applyBorder="1" applyAlignment="1">
      <alignment horizontal="center"/>
    </xf>
    <xf numFmtId="0" fontId="34" fillId="13" borderId="14" xfId="0" applyFont="1" applyFill="1" applyBorder="1" applyAlignment="1">
      <alignment horizontal="center"/>
    </xf>
    <xf numFmtId="0" fontId="37" fillId="13" borderId="14" xfId="0" applyFont="1" applyFill="1" applyBorder="1" applyAlignment="1">
      <alignment horizontal="left" vertical="center" wrapText="1"/>
    </xf>
    <xf numFmtId="0" fontId="34" fillId="13" borderId="14" xfId="0" applyFont="1" applyFill="1" applyBorder="1" applyAlignment="1">
      <alignment horizontal="center" vertical="center"/>
    </xf>
    <xf numFmtId="164" fontId="34" fillId="13" borderId="14" xfId="30" applyFont="1" applyFill="1" applyBorder="1" applyAlignment="1">
      <alignment horizontal="right" vertical="center"/>
    </xf>
    <xf numFmtId="164" fontId="43" fillId="13" borderId="14" xfId="25" applyFont="1" applyFill="1" applyBorder="1" applyAlignment="1">
      <alignment vertical="center"/>
    </xf>
    <xf numFmtId="164" fontId="43" fillId="13" borderId="21" xfId="25" applyFont="1" applyFill="1" applyBorder="1" applyAlignment="1">
      <alignment vertical="center"/>
    </xf>
    <xf numFmtId="164" fontId="39" fillId="3" borderId="19" xfId="25" applyFont="1" applyFill="1" applyBorder="1" applyAlignment="1">
      <alignment horizontal="right" vertical="center"/>
    </xf>
    <xf numFmtId="164" fontId="46" fillId="3" borderId="42" xfId="25" applyFont="1" applyFill="1" applyBorder="1" applyAlignment="1">
      <alignment horizontal="center" vertical="center" wrapText="1"/>
    </xf>
    <xf numFmtId="164" fontId="46" fillId="3" borderId="37" xfId="25" applyFont="1" applyFill="1" applyBorder="1" applyAlignment="1">
      <alignment horizontal="center" vertical="center" wrapText="1"/>
    </xf>
    <xf numFmtId="164" fontId="46" fillId="3" borderId="38" xfId="25" applyFont="1" applyFill="1" applyBorder="1" applyAlignment="1">
      <alignment horizontal="center" vertical="center" wrapText="1"/>
    </xf>
    <xf numFmtId="0" fontId="34" fillId="3" borderId="17" xfId="120" applyFont="1" applyFill="1" applyBorder="1" applyAlignment="1">
      <alignment horizontal="left" vertical="center"/>
    </xf>
    <xf numFmtId="0" fontId="37" fillId="3" borderId="6" xfId="120" applyFont="1" applyFill="1" applyBorder="1" applyAlignment="1">
      <alignment horizontal="left" vertical="center"/>
    </xf>
    <xf numFmtId="164" fontId="49" fillId="3" borderId="52" xfId="25" quotePrefix="1" applyFont="1" applyFill="1" applyBorder="1" applyAlignment="1">
      <alignment horizontal="right" vertical="top"/>
    </xf>
    <xf numFmtId="164" fontId="37" fillId="3" borderId="52" xfId="25" quotePrefix="1" applyFont="1" applyFill="1" applyBorder="1" applyAlignment="1">
      <alignment horizontal="right" vertical="top"/>
    </xf>
    <xf numFmtId="164" fontId="50" fillId="3" borderId="52" xfId="25" quotePrefix="1" applyFont="1" applyFill="1" applyBorder="1" applyAlignment="1">
      <alignment horizontal="right" vertical="top"/>
    </xf>
    <xf numFmtId="164" fontId="34" fillId="3" borderId="52" xfId="25" quotePrefix="1" applyFont="1" applyFill="1" applyBorder="1" applyAlignment="1">
      <alignment horizontal="right" vertical="top"/>
    </xf>
    <xf numFmtId="164" fontId="34" fillId="3" borderId="52" xfId="25" quotePrefix="1" applyFont="1" applyFill="1" applyBorder="1" applyAlignment="1">
      <alignment horizontal="right" vertical="center"/>
    </xf>
    <xf numFmtId="164" fontId="50" fillId="3" borderId="52" xfId="25" quotePrefix="1" applyFont="1" applyFill="1" applyBorder="1" applyAlignment="1">
      <alignment horizontal="right" vertical="center"/>
    </xf>
    <xf numFmtId="0" fontId="37" fillId="3" borderId="52" xfId="11" applyFont="1" applyFill="1" applyBorder="1" applyAlignment="1">
      <alignment vertical="top"/>
    </xf>
    <xf numFmtId="164" fontId="37" fillId="3" borderId="52" xfId="25" quotePrefix="1" applyFont="1" applyFill="1" applyBorder="1" applyAlignment="1">
      <alignment horizontal="right" vertical="top" wrapText="1"/>
    </xf>
    <xf numFmtId="164" fontId="34" fillId="3" borderId="52" xfId="25" quotePrefix="1" applyFont="1" applyFill="1" applyBorder="1" applyAlignment="1">
      <alignment horizontal="right" vertical="top" wrapText="1"/>
    </xf>
    <xf numFmtId="164" fontId="34" fillId="3" borderId="54" xfId="25" quotePrefix="1" applyFont="1" applyFill="1" applyBorder="1" applyAlignment="1">
      <alignment horizontal="right" vertical="center"/>
    </xf>
    <xf numFmtId="0" fontId="34" fillId="0" borderId="17" xfId="0" applyFont="1" applyBorder="1"/>
    <xf numFmtId="0" fontId="34" fillId="0" borderId="6" xfId="0" applyFont="1" applyBorder="1"/>
    <xf numFmtId="0" fontId="34" fillId="0" borderId="9" xfId="0" applyFont="1" applyBorder="1"/>
    <xf numFmtId="0" fontId="37" fillId="0" borderId="15" xfId="173" applyFont="1" applyBorder="1" applyAlignment="1">
      <alignment vertical="center"/>
    </xf>
    <xf numFmtId="0" fontId="37" fillId="0" borderId="16" xfId="173" applyFont="1" applyBorder="1" applyAlignment="1">
      <alignment vertical="center"/>
    </xf>
    <xf numFmtId="164" fontId="34" fillId="0" borderId="16" xfId="174" applyFont="1" applyBorder="1" applyAlignment="1">
      <alignment horizontal="center" vertical="center"/>
    </xf>
    <xf numFmtId="0" fontId="34" fillId="0" borderId="16" xfId="173" applyFont="1" applyBorder="1" applyAlignment="1">
      <alignment vertical="center"/>
    </xf>
    <xf numFmtId="0" fontId="34" fillId="0" borderId="16" xfId="173" applyFont="1" applyBorder="1" applyAlignment="1">
      <alignment horizontal="center" vertical="center"/>
    </xf>
    <xf numFmtId="0" fontId="34" fillId="0" borderId="16" xfId="0" applyFont="1" applyBorder="1"/>
    <xf numFmtId="0" fontId="37" fillId="0" borderId="5" xfId="173" applyFont="1" applyBorder="1" applyAlignment="1">
      <alignment vertical="center"/>
    </xf>
    <xf numFmtId="0" fontId="37" fillId="0" borderId="0" xfId="173" applyFont="1" applyAlignment="1">
      <alignment vertical="center"/>
    </xf>
    <xf numFmtId="164" fontId="37" fillId="0" borderId="0" xfId="174" applyFont="1" applyBorder="1" applyAlignment="1">
      <alignment horizontal="center" vertical="center"/>
    </xf>
    <xf numFmtId="9" fontId="34" fillId="0" borderId="0" xfId="173" applyNumberFormat="1" applyFont="1" applyAlignment="1">
      <alignment vertical="center"/>
    </xf>
    <xf numFmtId="0" fontId="34" fillId="0" borderId="0" xfId="173" applyFont="1" applyAlignment="1">
      <alignment horizontal="center" vertical="center"/>
    </xf>
    <xf numFmtId="0" fontId="34" fillId="0" borderId="0" xfId="0" applyFont="1"/>
    <xf numFmtId="0" fontId="37" fillId="0" borderId="7" xfId="173" applyFont="1" applyBorder="1" applyAlignment="1">
      <alignment vertical="center"/>
    </xf>
    <xf numFmtId="0" fontId="37" fillId="0" borderId="8" xfId="173" applyFont="1" applyBorder="1" applyAlignment="1">
      <alignment vertical="center"/>
    </xf>
    <xf numFmtId="164" fontId="37" fillId="0" borderId="8" xfId="174" applyFont="1" applyBorder="1" applyAlignment="1">
      <alignment horizontal="center" vertical="center"/>
    </xf>
    <xf numFmtId="0" fontId="34" fillId="0" borderId="8" xfId="173" applyFont="1" applyBorder="1" applyAlignment="1">
      <alignment vertical="center"/>
    </xf>
    <xf numFmtId="0" fontId="34" fillId="0" borderId="8" xfId="173" applyFont="1" applyBorder="1" applyAlignment="1">
      <alignment horizontal="center" vertical="center"/>
    </xf>
    <xf numFmtId="0" fontId="34" fillId="0" borderId="8" xfId="0" applyFont="1" applyBorder="1"/>
    <xf numFmtId="0" fontId="34" fillId="0" borderId="31" xfId="173" applyFont="1" applyBorder="1" applyAlignment="1">
      <alignment horizontal="center"/>
    </xf>
    <xf numFmtId="0" fontId="34" fillId="0" borderId="2" xfId="173" applyFont="1" applyBorder="1"/>
    <xf numFmtId="0" fontId="43" fillId="13" borderId="63" xfId="173" applyFont="1" applyFill="1" applyBorder="1" applyAlignment="1">
      <alignment horizontal="center"/>
    </xf>
    <xf numFmtId="0" fontId="43" fillId="13" borderId="56" xfId="173" applyFont="1" applyFill="1" applyBorder="1" applyAlignment="1">
      <alignment horizontal="center"/>
    </xf>
    <xf numFmtId="0" fontId="43" fillId="13" borderId="30" xfId="173" applyFont="1" applyFill="1" applyBorder="1" applyAlignment="1">
      <alignment horizontal="center"/>
    </xf>
    <xf numFmtId="10" fontId="37" fillId="0" borderId="52" xfId="0" applyNumberFormat="1" applyFont="1" applyBorder="1" applyAlignment="1">
      <alignment horizontal="right"/>
    </xf>
    <xf numFmtId="9" fontId="37" fillId="0" borderId="52" xfId="0" applyNumberFormat="1" applyFont="1" applyBorder="1" applyAlignment="1">
      <alignment horizontal="right"/>
    </xf>
    <xf numFmtId="0" fontId="37" fillId="0" borderId="52" xfId="0" applyFont="1" applyBorder="1" applyAlignment="1">
      <alignment horizontal="right"/>
    </xf>
    <xf numFmtId="10" fontId="37" fillId="0" borderId="52" xfId="173" applyNumberFormat="1" applyFont="1" applyBorder="1" applyAlignment="1">
      <alignment horizontal="right"/>
    </xf>
    <xf numFmtId="10" fontId="37" fillId="0" borderId="59" xfId="173" applyNumberFormat="1" applyFont="1" applyBorder="1" applyAlignment="1">
      <alignment horizontal="right"/>
    </xf>
    <xf numFmtId="10" fontId="37" fillId="0" borderId="59" xfId="173" applyNumberFormat="1" applyFont="1" applyBorder="1" applyAlignment="1">
      <alignment horizontal="center"/>
    </xf>
    <xf numFmtId="0" fontId="53" fillId="0" borderId="0" xfId="310" applyFont="1"/>
    <xf numFmtId="0" fontId="56" fillId="0" borderId="0" xfId="214" applyFont="1" applyAlignment="1">
      <alignment horizontal="justify" vertical="center" wrapText="1"/>
    </xf>
    <xf numFmtId="0" fontId="55" fillId="3" borderId="0" xfId="214" applyFont="1" applyFill="1" applyAlignment="1">
      <alignment horizontal="center" vertical="center" wrapText="1"/>
    </xf>
    <xf numFmtId="0" fontId="57" fillId="0" borderId="15" xfId="0" applyFont="1" applyBorder="1" applyAlignment="1">
      <alignment vertical="top"/>
    </xf>
    <xf numFmtId="0" fontId="55" fillId="3" borderId="16" xfId="214" applyFont="1" applyFill="1" applyBorder="1" applyAlignment="1">
      <alignment horizontal="center" vertical="center" wrapText="1"/>
    </xf>
    <xf numFmtId="0" fontId="55" fillId="3" borderId="17" xfId="214" applyFont="1" applyFill="1" applyBorder="1" applyAlignment="1">
      <alignment horizontal="center" vertical="center" wrapText="1"/>
    </xf>
    <xf numFmtId="0" fontId="57" fillId="0" borderId="5" xfId="0" applyFont="1" applyBorder="1" applyAlignment="1">
      <alignment vertical="top"/>
    </xf>
    <xf numFmtId="0" fontId="55" fillId="3" borderId="6" xfId="214" applyFont="1" applyFill="1" applyBorder="1" applyAlignment="1">
      <alignment horizontal="center" vertical="center" wrapText="1"/>
    </xf>
    <xf numFmtId="0" fontId="57" fillId="0" borderId="7" xfId="0" applyFont="1" applyBorder="1" applyAlignment="1">
      <alignment vertical="top"/>
    </xf>
    <xf numFmtId="0" fontId="55" fillId="3" borderId="8" xfId="214" applyFont="1" applyFill="1" applyBorder="1" applyAlignment="1">
      <alignment horizontal="center" vertical="center" wrapText="1"/>
    </xf>
    <xf numFmtId="0" fontId="55" fillId="3" borderId="9" xfId="214" applyFont="1" applyFill="1" applyBorder="1" applyAlignment="1">
      <alignment horizontal="center" vertical="center" wrapText="1"/>
    </xf>
    <xf numFmtId="4" fontId="58" fillId="4" borderId="2" xfId="310" applyNumberFormat="1" applyFont="1" applyFill="1" applyBorder="1" applyAlignment="1">
      <alignment horizontal="center" vertical="center" wrapText="1"/>
    </xf>
    <xf numFmtId="4" fontId="58" fillId="4" borderId="59" xfId="310" applyNumberFormat="1" applyFont="1" applyFill="1" applyBorder="1" applyAlignment="1">
      <alignment horizontal="center" vertical="center" wrapText="1"/>
    </xf>
    <xf numFmtId="9" fontId="58" fillId="4" borderId="3" xfId="311" applyFont="1" applyFill="1" applyBorder="1" applyAlignment="1">
      <alignment horizontal="center" vertical="center" wrapText="1"/>
    </xf>
    <xf numFmtId="9" fontId="58" fillId="4" borderId="61" xfId="311" applyFont="1" applyFill="1" applyBorder="1" applyAlignment="1">
      <alignment horizontal="center" vertical="center" wrapText="1"/>
    </xf>
    <xf numFmtId="0" fontId="53" fillId="0" borderId="12" xfId="310" applyFont="1" applyBorder="1" applyAlignment="1">
      <alignment horizontal="center" vertical="center"/>
    </xf>
    <xf numFmtId="0" fontId="53" fillId="0" borderId="1" xfId="310" applyFont="1" applyBorder="1" applyAlignment="1">
      <alignment vertical="center" wrapText="1"/>
    </xf>
    <xf numFmtId="10" fontId="53" fillId="0" borderId="1" xfId="312" applyNumberFormat="1" applyFont="1" applyBorder="1" applyAlignment="1">
      <alignment horizontal="right" vertical="center"/>
    </xf>
    <xf numFmtId="10" fontId="53" fillId="0" borderId="52" xfId="312" applyNumberFormat="1" applyFont="1" applyBorder="1" applyAlignment="1">
      <alignment horizontal="right" vertical="center"/>
    </xf>
    <xf numFmtId="0" fontId="59" fillId="0" borderId="12" xfId="310" applyFont="1" applyBorder="1" applyAlignment="1">
      <alignment horizontal="center" vertical="center"/>
    </xf>
    <xf numFmtId="0" fontId="59" fillId="0" borderId="1" xfId="310" applyFont="1" applyBorder="1" applyAlignment="1">
      <alignment horizontal="center" vertical="center" wrapText="1"/>
    </xf>
    <xf numFmtId="10" fontId="59" fillId="0" borderId="1" xfId="312" applyNumberFormat="1" applyFont="1" applyBorder="1" applyAlignment="1">
      <alignment vertical="center" wrapText="1"/>
    </xf>
    <xf numFmtId="10" fontId="59" fillId="0" borderId="52" xfId="312" applyNumberFormat="1" applyFont="1" applyBorder="1" applyAlignment="1">
      <alignment vertical="center" wrapText="1"/>
    </xf>
    <xf numFmtId="0" fontId="59" fillId="0" borderId="0" xfId="310" applyFont="1"/>
    <xf numFmtId="0" fontId="59" fillId="0" borderId="1" xfId="310" applyFont="1" applyBorder="1" applyAlignment="1">
      <alignment vertical="center" wrapText="1"/>
    </xf>
    <xf numFmtId="10" fontId="59" fillId="0" borderId="13" xfId="312" applyNumberFormat="1" applyFont="1" applyBorder="1" applyAlignment="1">
      <alignment vertical="center" wrapText="1"/>
    </xf>
    <xf numFmtId="10" fontId="59" fillId="0" borderId="54" xfId="312" applyNumberFormat="1" applyFont="1" applyBorder="1" applyAlignment="1">
      <alignment vertical="center" wrapText="1"/>
    </xf>
    <xf numFmtId="0" fontId="53" fillId="0" borderId="0" xfId="310" applyFont="1" applyAlignment="1">
      <alignment horizontal="center" vertical="center"/>
    </xf>
    <xf numFmtId="0" fontId="53" fillId="0" borderId="0" xfId="310" applyFont="1" applyAlignment="1">
      <alignment vertical="center"/>
    </xf>
    <xf numFmtId="0" fontId="53" fillId="0" borderId="0" xfId="310" applyFont="1" applyAlignment="1">
      <alignment horizontal="right" vertical="center"/>
    </xf>
    <xf numFmtId="0" fontId="8" fillId="0" borderId="0" xfId="309" applyFont="1"/>
    <xf numFmtId="0" fontId="48" fillId="0" borderId="0" xfId="309" applyFont="1"/>
    <xf numFmtId="0" fontId="8" fillId="0" borderId="16" xfId="0" applyFont="1" applyBorder="1" applyAlignment="1">
      <alignment vertical="top" wrapText="1"/>
    </xf>
    <xf numFmtId="0" fontId="46" fillId="3" borderId="1" xfId="0" applyFont="1" applyFill="1" applyBorder="1" applyAlignment="1">
      <alignment horizontal="center" vertical="top" wrapText="1"/>
    </xf>
    <xf numFmtId="0" fontId="37" fillId="16" borderId="1" xfId="0" applyFont="1" applyFill="1" applyBorder="1" applyAlignment="1">
      <alignment horizontal="center" vertical="top" wrapText="1"/>
    </xf>
    <xf numFmtId="0" fontId="37" fillId="16" borderId="1" xfId="0" applyFont="1" applyFill="1" applyBorder="1" applyAlignment="1">
      <alignment horizontal="left" vertical="top" wrapText="1"/>
    </xf>
    <xf numFmtId="0" fontId="37" fillId="3" borderId="12" xfId="0" applyFont="1" applyFill="1" applyBorder="1" applyAlignment="1">
      <alignment horizontal="center" vertical="top"/>
    </xf>
    <xf numFmtId="0" fontId="43" fillId="14" borderId="60" xfId="11" applyFont="1" applyFill="1" applyBorder="1" applyAlignment="1">
      <alignment horizontal="center"/>
    </xf>
    <xf numFmtId="0" fontId="43" fillId="14" borderId="3" xfId="173" applyFont="1" applyFill="1" applyBorder="1" applyAlignment="1">
      <alignment vertical="center"/>
    </xf>
    <xf numFmtId="164" fontId="43" fillId="14" borderId="61" xfId="25" applyFont="1" applyFill="1" applyBorder="1" applyAlignment="1">
      <alignment vertical="center"/>
    </xf>
    <xf numFmtId="164" fontId="43" fillId="14" borderId="3" xfId="173" applyNumberFormat="1" applyFont="1" applyFill="1" applyBorder="1" applyAlignment="1">
      <alignment vertical="center"/>
    </xf>
    <xf numFmtId="0" fontId="0" fillId="0" borderId="15" xfId="0" applyBorder="1"/>
    <xf numFmtId="0" fontId="46" fillId="0" borderId="15" xfId="0" applyFont="1" applyBorder="1"/>
    <xf numFmtId="0" fontId="46" fillId="0" borderId="16" xfId="0" applyFont="1" applyBorder="1"/>
    <xf numFmtId="0" fontId="61" fillId="0" borderId="16" xfId="0" applyFont="1" applyBorder="1"/>
    <xf numFmtId="0" fontId="62" fillId="0" borderId="5" xfId="0" applyFont="1" applyBorder="1"/>
    <xf numFmtId="0" fontId="62" fillId="0" borderId="0" xfId="0" applyFont="1"/>
    <xf numFmtId="0" fontId="61" fillId="0" borderId="0" xfId="0" applyFont="1"/>
    <xf numFmtId="0" fontId="61" fillId="0" borderId="7" xfId="0" applyFont="1" applyBorder="1"/>
    <xf numFmtId="0" fontId="61" fillId="0" borderId="8" xfId="0" applyFont="1" applyBorder="1"/>
    <xf numFmtId="0" fontId="61" fillId="0" borderId="9" xfId="0" applyFont="1" applyBorder="1"/>
    <xf numFmtId="0" fontId="37" fillId="0" borderId="0" xfId="0" applyFont="1" applyAlignment="1">
      <alignment horizontal="center" vertical="center"/>
    </xf>
    <xf numFmtId="181" fontId="37" fillId="0" borderId="0" xfId="0" applyNumberFormat="1" applyFont="1" applyAlignment="1">
      <alignment horizontal="right" vertical="center"/>
    </xf>
    <xf numFmtId="49" fontId="37" fillId="3" borderId="1" xfId="0" applyNumberFormat="1" applyFont="1" applyFill="1" applyBorder="1" applyAlignment="1">
      <alignment horizontal="center" vertical="top" wrapText="1"/>
    </xf>
    <xf numFmtId="0" fontId="37" fillId="0" borderId="1" xfId="0" applyFont="1" applyBorder="1" applyAlignment="1">
      <alignment horizontal="justify" vertical="top" wrapText="1"/>
    </xf>
    <xf numFmtId="0" fontId="37" fillId="0" borderId="1" xfId="0" applyFont="1" applyBorder="1" applyAlignment="1">
      <alignment horizontal="center" vertical="top"/>
    </xf>
    <xf numFmtId="181" fontId="60" fillId="3" borderId="1" xfId="25" applyNumberFormat="1" applyFont="1" applyFill="1" applyBorder="1" applyAlignment="1" applyProtection="1">
      <alignment horizontal="right" vertical="top"/>
      <protection locked="0"/>
    </xf>
    <xf numFmtId="44" fontId="49" fillId="19" borderId="4" xfId="300" applyFont="1" applyFill="1" applyBorder="1" applyAlignment="1">
      <alignment vertical="top" wrapText="1"/>
    </xf>
    <xf numFmtId="44" fontId="46" fillId="3" borderId="1" xfId="300" applyFont="1" applyFill="1" applyBorder="1" applyAlignment="1">
      <alignment horizontal="right" vertical="top"/>
    </xf>
    <xf numFmtId="49" fontId="37" fillId="0" borderId="1" xfId="0" applyNumberFormat="1" applyFont="1" applyBorder="1" applyAlignment="1">
      <alignment horizontal="center" vertical="top" wrapText="1"/>
    </xf>
    <xf numFmtId="0" fontId="64" fillId="3" borderId="1" xfId="0" applyFont="1" applyFill="1" applyBorder="1" applyAlignment="1" applyProtection="1">
      <alignment horizontal="justify" vertical="top"/>
      <protection locked="0"/>
    </xf>
    <xf numFmtId="0" fontId="60" fillId="0" borderId="1" xfId="0" applyFont="1" applyBorder="1" applyAlignment="1">
      <alignment horizontal="justify" vertical="top" wrapText="1"/>
    </xf>
    <xf numFmtId="181" fontId="47" fillId="3" borderId="1" xfId="25" applyNumberFormat="1" applyFont="1" applyFill="1" applyBorder="1" applyAlignment="1" applyProtection="1">
      <alignment horizontal="right" vertical="top"/>
      <protection locked="0"/>
    </xf>
    <xf numFmtId="44" fontId="46" fillId="3" borderId="1" xfId="300" applyFont="1" applyFill="1" applyBorder="1" applyAlignment="1" applyProtection="1">
      <alignment horizontal="right" vertical="top"/>
    </xf>
    <xf numFmtId="0" fontId="37" fillId="0" borderId="1" xfId="309" applyFont="1" applyBorder="1" applyAlignment="1">
      <alignment vertical="top" wrapText="1"/>
    </xf>
    <xf numFmtId="0" fontId="37" fillId="0" borderId="1" xfId="309" applyFont="1" applyBorder="1" applyAlignment="1">
      <alignment horizontal="center" vertical="top"/>
    </xf>
    <xf numFmtId="0" fontId="60" fillId="0" borderId="1" xfId="309" applyFont="1" applyBorder="1" applyAlignment="1">
      <alignment vertical="top" wrapText="1"/>
    </xf>
    <xf numFmtId="0" fontId="37" fillId="0" borderId="1" xfId="309" applyFont="1" applyBorder="1" applyAlignment="1">
      <alignment vertical="top"/>
    </xf>
    <xf numFmtId="0" fontId="60" fillId="0" borderId="1" xfId="309" applyFont="1" applyBorder="1" applyAlignment="1">
      <alignment vertical="top"/>
    </xf>
    <xf numFmtId="0" fontId="37" fillId="3" borderId="20" xfId="0" applyFont="1" applyFill="1" applyBorder="1" applyAlignment="1">
      <alignment horizontal="center" vertical="top"/>
    </xf>
    <xf numFmtId="0" fontId="37" fillId="16" borderId="2" xfId="0" applyFont="1" applyFill="1" applyBorder="1" applyAlignment="1">
      <alignment horizontal="center" vertical="top" wrapText="1"/>
    </xf>
    <xf numFmtId="181" fontId="64" fillId="3" borderId="1" xfId="25" applyNumberFormat="1" applyFont="1" applyFill="1" applyBorder="1" applyAlignment="1" applyProtection="1">
      <alignment horizontal="right" vertical="top"/>
      <protection locked="0"/>
    </xf>
    <xf numFmtId="44" fontId="37" fillId="19" borderId="1" xfId="300" applyFont="1" applyFill="1" applyBorder="1" applyAlignment="1">
      <alignment vertical="top" wrapText="1"/>
    </xf>
    <xf numFmtId="0" fontId="9" fillId="14" borderId="47" xfId="0" applyFont="1" applyFill="1" applyBorder="1" applyAlignment="1">
      <alignment vertical="center" wrapText="1"/>
    </xf>
    <xf numFmtId="0" fontId="9" fillId="14" borderId="24" xfId="0" applyFont="1" applyFill="1" applyBorder="1" applyAlignment="1">
      <alignment vertical="center" wrapText="1"/>
    </xf>
    <xf numFmtId="164" fontId="65" fillId="16" borderId="2" xfId="25" applyFont="1" applyFill="1" applyBorder="1" applyAlignment="1" applyProtection="1">
      <alignment horizontal="right" vertical="center" wrapText="1"/>
    </xf>
    <xf numFmtId="0" fontId="68" fillId="0" borderId="0" xfId="309" applyFont="1" applyAlignment="1">
      <alignment vertical="top"/>
    </xf>
    <xf numFmtId="0" fontId="0" fillId="0" borderId="0" xfId="0" applyAlignment="1">
      <alignment horizontal="center"/>
    </xf>
    <xf numFmtId="0" fontId="68" fillId="0" borderId="0" xfId="0" applyFont="1" applyAlignment="1">
      <alignment horizontal="center" vertical="top"/>
    </xf>
    <xf numFmtId="0" fontId="68" fillId="0" borderId="0" xfId="0" applyFont="1" applyAlignment="1">
      <alignment vertical="top"/>
    </xf>
    <xf numFmtId="0" fontId="37" fillId="3" borderId="1" xfId="0" applyFont="1" applyFill="1" applyBorder="1" applyAlignment="1">
      <alignment horizontal="left" vertical="top"/>
    </xf>
    <xf numFmtId="0" fontId="37" fillId="3" borderId="1" xfId="0" applyFont="1" applyFill="1" applyBorder="1" applyAlignment="1">
      <alignment horizontal="left" vertical="top" wrapText="1"/>
    </xf>
    <xf numFmtId="0" fontId="60" fillId="16" borderId="1" xfId="0" applyFont="1" applyFill="1" applyBorder="1" applyAlignment="1">
      <alignment horizontal="left" vertical="top" wrapText="1"/>
    </xf>
    <xf numFmtId="164" fontId="60" fillId="3" borderId="1" xfId="25" quotePrefix="1" applyFont="1" applyFill="1" applyBorder="1" applyAlignment="1">
      <alignment horizontal="right" vertical="top"/>
    </xf>
    <xf numFmtId="0" fontId="60" fillId="3" borderId="1" xfId="0" applyFont="1" applyFill="1" applyBorder="1" applyAlignment="1">
      <alignment horizontal="left" vertical="top"/>
    </xf>
    <xf numFmtId="164" fontId="60" fillId="3" borderId="1" xfId="25" quotePrefix="1" applyFont="1" applyFill="1" applyBorder="1" applyAlignment="1">
      <alignment horizontal="left" vertical="top"/>
    </xf>
    <xf numFmtId="164" fontId="49" fillId="7" borderId="1" xfId="25" quotePrefix="1" applyFont="1" applyFill="1" applyBorder="1" applyAlignment="1">
      <alignment horizontal="right" vertical="top"/>
    </xf>
    <xf numFmtId="49" fontId="37" fillId="3" borderId="1" xfId="4" applyNumberFormat="1" applyFont="1" applyFill="1" applyBorder="1" applyAlignment="1">
      <alignment horizontal="center" vertical="top" wrapText="1"/>
    </xf>
    <xf numFmtId="0" fontId="37" fillId="3" borderId="15" xfId="120" applyFont="1" applyFill="1" applyBorder="1" applyAlignment="1">
      <alignment vertical="center"/>
    </xf>
    <xf numFmtId="0" fontId="37" fillId="3" borderId="16" xfId="120" applyFont="1" applyFill="1" applyBorder="1" applyAlignment="1">
      <alignment horizontal="left"/>
    </xf>
    <xf numFmtId="44" fontId="49" fillId="19" borderId="1" xfId="300" applyFont="1" applyFill="1" applyBorder="1" applyAlignment="1">
      <alignment vertical="top" wrapText="1"/>
    </xf>
    <xf numFmtId="0" fontId="37" fillId="0" borderId="12" xfId="0" applyFont="1" applyBorder="1" applyAlignment="1">
      <alignment horizontal="center" vertical="top"/>
    </xf>
    <xf numFmtId="49" fontId="37" fillId="0" borderId="1" xfId="0" applyNumberFormat="1" applyFont="1" applyBorder="1" applyAlignment="1">
      <alignment horizontal="center" vertical="top"/>
    </xf>
    <xf numFmtId="0" fontId="37" fillId="0" borderId="1" xfId="0" applyFont="1" applyBorder="1" applyAlignment="1">
      <alignment vertical="top" wrapText="1"/>
    </xf>
    <xf numFmtId="0" fontId="37" fillId="0" borderId="1" xfId="0" applyFont="1" applyBorder="1" applyAlignment="1">
      <alignment vertical="top"/>
    </xf>
    <xf numFmtId="49" fontId="37" fillId="3" borderId="1" xfId="0" applyNumberFormat="1" applyFont="1" applyFill="1" applyBorder="1" applyAlignment="1">
      <alignment horizontal="center" vertical="top"/>
    </xf>
    <xf numFmtId="0" fontId="37" fillId="3" borderId="1" xfId="0" applyFont="1" applyFill="1" applyBorder="1" applyAlignment="1">
      <alignment vertical="top" wrapText="1"/>
    </xf>
    <xf numFmtId="180" fontId="37" fillId="0" borderId="1" xfId="25" applyNumberFormat="1" applyFont="1" applyBorder="1" applyAlignment="1">
      <alignment horizontal="center" vertical="top"/>
    </xf>
    <xf numFmtId="180" fontId="37" fillId="0" borderId="1" xfId="25" applyNumberFormat="1" applyFont="1" applyBorder="1" applyAlignment="1">
      <alignment vertical="top"/>
    </xf>
    <xf numFmtId="180" fontId="37" fillId="3" borderId="1" xfId="25" applyNumberFormat="1" applyFont="1" applyFill="1" applyBorder="1" applyAlignment="1">
      <alignment horizontal="center" vertical="top"/>
    </xf>
    <xf numFmtId="0" fontId="60" fillId="0" borderId="1" xfId="0" applyFont="1" applyBorder="1" applyAlignment="1">
      <alignment vertical="top" wrapText="1"/>
    </xf>
    <xf numFmtId="180" fontId="60" fillId="0" borderId="1" xfId="25" applyNumberFormat="1" applyFont="1" applyBorder="1" applyAlignment="1">
      <alignment horizontal="center" vertical="top"/>
    </xf>
    <xf numFmtId="180" fontId="60" fillId="0" borderId="1" xfId="25" applyNumberFormat="1" applyFont="1" applyBorder="1" applyAlignment="1">
      <alignment vertical="top"/>
    </xf>
    <xf numFmtId="0" fontId="60" fillId="3" borderId="1" xfId="0" applyFont="1" applyFill="1" applyBorder="1" applyAlignment="1">
      <alignment vertical="top" wrapText="1"/>
    </xf>
    <xf numFmtId="180" fontId="60" fillId="3" borderId="1" xfId="25" applyNumberFormat="1" applyFont="1" applyFill="1" applyBorder="1" applyAlignment="1">
      <alignment horizontal="center" vertical="top"/>
    </xf>
    <xf numFmtId="44" fontId="49" fillId="7" borderId="1" xfId="300" applyFont="1" applyFill="1" applyBorder="1" applyAlignment="1">
      <alignment horizontal="center" vertical="top"/>
    </xf>
    <xf numFmtId="164" fontId="49" fillId="7" borderId="1" xfId="25" applyFont="1" applyFill="1" applyBorder="1" applyAlignment="1">
      <alignment vertical="top"/>
    </xf>
    <xf numFmtId="44" fontId="49" fillId="7" borderId="1" xfId="300" applyFont="1" applyFill="1" applyBorder="1" applyAlignment="1">
      <alignment vertical="top"/>
    </xf>
    <xf numFmtId="0" fontId="37" fillId="3" borderId="1" xfId="173" applyFont="1" applyFill="1" applyBorder="1" applyAlignment="1">
      <alignment vertical="top" wrapText="1"/>
    </xf>
    <xf numFmtId="0" fontId="37" fillId="3" borderId="1" xfId="7" applyFont="1" applyFill="1" applyBorder="1" applyAlignment="1">
      <alignment horizontal="justify" vertical="top" wrapText="1"/>
    </xf>
    <xf numFmtId="0" fontId="43" fillId="14" borderId="1" xfId="173" applyFont="1" applyFill="1" applyBorder="1" applyAlignment="1">
      <alignment vertical="top"/>
    </xf>
    <xf numFmtId="0" fontId="43" fillId="14" borderId="12" xfId="11" applyFont="1" applyFill="1" applyBorder="1" applyAlignment="1">
      <alignment horizontal="center" vertical="top"/>
    </xf>
    <xf numFmtId="164" fontId="43" fillId="14" borderId="52" xfId="25" applyFont="1" applyFill="1" applyBorder="1" applyAlignment="1">
      <alignment vertical="top"/>
    </xf>
    <xf numFmtId="0" fontId="37" fillId="3" borderId="1" xfId="173" applyFont="1" applyFill="1" applyBorder="1" applyAlignment="1">
      <alignment horizontal="center" vertical="top"/>
    </xf>
    <xf numFmtId="0" fontId="60" fillId="3" borderId="1" xfId="0" applyFont="1" applyFill="1" applyBorder="1" applyAlignment="1">
      <alignment horizontal="left" vertical="top" wrapText="1"/>
    </xf>
    <xf numFmtId="0" fontId="37" fillId="3" borderId="18" xfId="11" applyFont="1" applyFill="1" applyBorder="1" applyAlignment="1">
      <alignment horizontal="center" vertical="top" wrapText="1"/>
    </xf>
    <xf numFmtId="0" fontId="37" fillId="3" borderId="1" xfId="11" applyFont="1" applyFill="1" applyBorder="1" applyAlignment="1">
      <alignment horizontal="left" vertical="top" wrapText="1"/>
    </xf>
    <xf numFmtId="164" fontId="47" fillId="7" borderId="1" xfId="25" quotePrefix="1" applyFont="1" applyFill="1" applyBorder="1" applyAlignment="1">
      <alignment horizontal="right" vertical="top"/>
    </xf>
    <xf numFmtId="164" fontId="34" fillId="7" borderId="1" xfId="25" quotePrefix="1" applyFont="1" applyFill="1" applyBorder="1" applyAlignment="1">
      <alignment horizontal="right" vertical="top"/>
    </xf>
    <xf numFmtId="0" fontId="60" fillId="3" borderId="1" xfId="11" applyFont="1" applyFill="1" applyBorder="1" applyAlignment="1">
      <alignment horizontal="left" vertical="top" wrapText="1"/>
    </xf>
    <xf numFmtId="0" fontId="37" fillId="3" borderId="20" xfId="11" applyFont="1" applyFill="1" applyBorder="1" applyAlignment="1">
      <alignment horizontal="center" vertical="top" wrapText="1"/>
    </xf>
    <xf numFmtId="0" fontId="37" fillId="3" borderId="43" xfId="0" applyFont="1" applyFill="1" applyBorder="1" applyAlignment="1">
      <alignment horizontal="center" vertical="top" wrapText="1"/>
    </xf>
    <xf numFmtId="0" fontId="37" fillId="3" borderId="12" xfId="0" applyFont="1" applyFill="1" applyBorder="1" applyAlignment="1">
      <alignment horizontal="center" vertical="top" wrapText="1"/>
    </xf>
    <xf numFmtId="164" fontId="34" fillId="7" borderId="1" xfId="25" quotePrefix="1" applyFont="1" applyFill="1" applyBorder="1" applyAlignment="1">
      <alignment horizontal="right" vertical="center"/>
    </xf>
    <xf numFmtId="164" fontId="50" fillId="7" borderId="1" xfId="25" quotePrefix="1" applyFont="1" applyFill="1" applyBorder="1" applyAlignment="1">
      <alignment horizontal="right" vertical="center"/>
    </xf>
    <xf numFmtId="0" fontId="37" fillId="3" borderId="43" xfId="11" applyFont="1" applyFill="1" applyBorder="1" applyAlignment="1">
      <alignment horizontal="center" vertical="top"/>
    </xf>
    <xf numFmtId="0" fontId="37" fillId="3" borderId="18" xfId="173" applyFont="1" applyFill="1" applyBorder="1" applyAlignment="1">
      <alignment horizontal="center" vertical="top" wrapText="1"/>
    </xf>
    <xf numFmtId="164" fontId="50" fillId="7" borderId="1" xfId="25" quotePrefix="1" applyFont="1" applyFill="1" applyBorder="1" applyAlignment="1">
      <alignment horizontal="right" vertical="top"/>
    </xf>
    <xf numFmtId="0" fontId="37" fillId="3" borderId="1" xfId="173" applyFont="1" applyFill="1" applyBorder="1" applyAlignment="1">
      <alignment horizontal="left" vertical="top" wrapText="1"/>
    </xf>
    <xf numFmtId="0" fontId="37" fillId="3" borderId="20" xfId="173" applyFont="1" applyFill="1" applyBorder="1" applyAlignment="1">
      <alignment horizontal="center" vertical="top"/>
    </xf>
    <xf numFmtId="0" fontId="37" fillId="3" borderId="20" xfId="11" applyFont="1" applyFill="1" applyBorder="1" applyAlignment="1">
      <alignment horizontal="center" vertical="top"/>
    </xf>
    <xf numFmtId="164" fontId="64" fillId="3" borderId="1" xfId="25" quotePrefix="1" applyFont="1" applyFill="1" applyBorder="1" applyAlignment="1">
      <alignment horizontal="right" vertical="top"/>
    </xf>
    <xf numFmtId="0" fontId="60" fillId="3" borderId="1" xfId="173" applyFont="1" applyFill="1" applyBorder="1" applyAlignment="1">
      <alignment horizontal="left" vertical="top" wrapText="1"/>
    </xf>
    <xf numFmtId="0" fontId="46" fillId="3" borderId="1" xfId="173" applyFont="1" applyFill="1" applyBorder="1" applyAlignment="1">
      <alignment horizontal="left" vertical="top" wrapText="1"/>
    </xf>
    <xf numFmtId="164" fontId="64" fillId="3" borderId="1" xfId="25" quotePrefix="1" applyFont="1" applyFill="1" applyBorder="1" applyAlignment="1">
      <alignment horizontal="right" vertical="center"/>
    </xf>
    <xf numFmtId="0" fontId="37" fillId="3" borderId="20" xfId="173" applyFont="1" applyFill="1" applyBorder="1" applyAlignment="1">
      <alignment horizontal="center" vertical="center"/>
    </xf>
    <xf numFmtId="0" fontId="37" fillId="3" borderId="43" xfId="11" applyFont="1" applyFill="1" applyBorder="1" applyAlignment="1">
      <alignment horizontal="center"/>
    </xf>
    <xf numFmtId="0" fontId="37" fillId="3" borderId="47" xfId="0" applyFont="1" applyFill="1" applyBorder="1" applyAlignment="1">
      <alignment horizontal="center" vertical="top" wrapText="1"/>
    </xf>
    <xf numFmtId="0" fontId="49" fillId="7" borderId="1" xfId="11" applyFont="1" applyFill="1" applyBorder="1" applyAlignment="1">
      <alignment vertical="top"/>
    </xf>
    <xf numFmtId="164" fontId="60" fillId="3" borderId="1" xfId="25" applyFont="1" applyFill="1" applyBorder="1" applyAlignment="1">
      <alignment vertical="top"/>
    </xf>
    <xf numFmtId="0" fontId="37" fillId="3" borderId="18" xfId="0" applyFont="1" applyFill="1" applyBorder="1" applyAlignment="1">
      <alignment horizontal="center" vertical="top"/>
    </xf>
    <xf numFmtId="0" fontId="60" fillId="3" borderId="1" xfId="11" applyFont="1" applyFill="1" applyBorder="1" applyAlignment="1">
      <alignment horizontal="left" vertical="top"/>
    </xf>
    <xf numFmtId="164" fontId="37" fillId="7" borderId="1" xfId="25" quotePrefix="1" applyFont="1" applyFill="1" applyBorder="1" applyAlignment="1">
      <alignment horizontal="right" vertical="top"/>
    </xf>
    <xf numFmtId="43" fontId="43" fillId="14" borderId="1" xfId="173" applyNumberFormat="1" applyFont="1" applyFill="1" applyBorder="1" applyAlignment="1">
      <alignment vertical="top"/>
    </xf>
    <xf numFmtId="164" fontId="60" fillId="3" borderId="1" xfId="25" quotePrefix="1" applyFont="1" applyFill="1" applyBorder="1" applyAlignment="1">
      <alignment horizontal="right" vertical="top" wrapText="1"/>
    </xf>
    <xf numFmtId="164" fontId="49" fillId="7" borderId="1" xfId="25" quotePrefix="1" applyFont="1" applyFill="1" applyBorder="1" applyAlignment="1">
      <alignment horizontal="right" vertical="top" wrapText="1"/>
    </xf>
    <xf numFmtId="0" fontId="37" fillId="3" borderId="1" xfId="11" applyFont="1" applyFill="1" applyBorder="1" applyAlignment="1">
      <alignment horizontal="center" vertical="top" wrapText="1"/>
    </xf>
    <xf numFmtId="0" fontId="37" fillId="3" borderId="20" xfId="0" applyFont="1" applyFill="1" applyBorder="1" applyAlignment="1">
      <alignment horizontal="center" vertical="top" wrapText="1"/>
    </xf>
    <xf numFmtId="164" fontId="50" fillId="7" borderId="1" xfId="25" quotePrefix="1" applyFont="1" applyFill="1" applyBorder="1" applyAlignment="1">
      <alignment horizontal="right" vertical="top" wrapText="1"/>
    </xf>
    <xf numFmtId="0" fontId="37" fillId="20" borderId="43" xfId="11" applyFont="1" applyFill="1" applyBorder="1" applyAlignment="1">
      <alignment horizontal="center"/>
    </xf>
    <xf numFmtId="0" fontId="37" fillId="20" borderId="1" xfId="11" applyFont="1" applyFill="1" applyBorder="1" applyAlignment="1">
      <alignment vertical="center"/>
    </xf>
    <xf numFmtId="164" fontId="37" fillId="20" borderId="52" xfId="25" applyFont="1" applyFill="1" applyBorder="1" applyAlignment="1">
      <alignment horizontal="right" vertical="center"/>
    </xf>
    <xf numFmtId="0" fontId="37" fillId="20" borderId="4" xfId="11" applyFont="1" applyFill="1" applyBorder="1" applyAlignment="1">
      <alignment vertical="center"/>
    </xf>
    <xf numFmtId="0" fontId="37" fillId="20" borderId="18" xfId="11" applyFont="1" applyFill="1" applyBorder="1" applyAlignment="1">
      <alignment vertical="center"/>
    </xf>
    <xf numFmtId="164" fontId="49" fillId="7" borderId="1" xfId="25" applyFont="1" applyFill="1" applyBorder="1" applyAlignment="1">
      <alignment horizontal="right" vertical="top" wrapText="1"/>
    </xf>
    <xf numFmtId="164" fontId="37" fillId="7" borderId="1" xfId="25" applyFont="1" applyFill="1" applyBorder="1" applyAlignment="1">
      <alignment horizontal="right" vertical="top" wrapText="1"/>
    </xf>
    <xf numFmtId="164" fontId="60" fillId="3" borderId="1" xfId="25" applyFont="1" applyFill="1" applyBorder="1" applyAlignment="1">
      <alignment horizontal="right" vertical="top"/>
    </xf>
    <xf numFmtId="0" fontId="37" fillId="3" borderId="1" xfId="173" applyFont="1" applyFill="1" applyBorder="1" applyAlignment="1">
      <alignment vertical="top"/>
    </xf>
    <xf numFmtId="0" fontId="43" fillId="3" borderId="1" xfId="173" applyFont="1" applyFill="1" applyBorder="1" applyAlignment="1">
      <alignment vertical="top"/>
    </xf>
    <xf numFmtId="0" fontId="43" fillId="7" borderId="1" xfId="173" applyFont="1" applyFill="1" applyBorder="1" applyAlignment="1">
      <alignment vertical="top"/>
    </xf>
    <xf numFmtId="164" fontId="37" fillId="3" borderId="12" xfId="25" applyFont="1" applyFill="1" applyBorder="1" applyAlignment="1">
      <alignment horizontal="center" vertical="top" wrapText="1"/>
    </xf>
    <xf numFmtId="164" fontId="37" fillId="3" borderId="1" xfId="25" applyFont="1" applyFill="1" applyBorder="1" applyAlignment="1">
      <alignment horizontal="left" vertical="top" wrapText="1"/>
    </xf>
    <xf numFmtId="164" fontId="60" fillId="3" borderId="1" xfId="25" applyFont="1" applyFill="1" applyBorder="1" applyAlignment="1">
      <alignment horizontal="left" vertical="top"/>
    </xf>
    <xf numFmtId="49" fontId="37" fillId="3" borderId="1" xfId="25" applyNumberFormat="1" applyFont="1" applyFill="1" applyBorder="1" applyAlignment="1">
      <alignment horizontal="center" vertical="top" wrapText="1"/>
    </xf>
    <xf numFmtId="164" fontId="37" fillId="3" borderId="1" xfId="25" applyFont="1" applyFill="1" applyBorder="1" applyAlignment="1">
      <alignment horizontal="center" vertical="top"/>
    </xf>
    <xf numFmtId="164" fontId="49" fillId="7" borderId="2" xfId="25" quotePrefix="1" applyFont="1" applyFill="1" applyBorder="1" applyAlignment="1">
      <alignment horizontal="right" vertical="top"/>
    </xf>
    <xf numFmtId="164" fontId="60" fillId="3" borderId="2" xfId="25" quotePrefix="1" applyFont="1" applyFill="1" applyBorder="1" applyAlignment="1">
      <alignment horizontal="right" vertical="top"/>
    </xf>
    <xf numFmtId="0" fontId="37" fillId="3" borderId="27" xfId="0" applyFont="1" applyFill="1" applyBorder="1" applyAlignment="1">
      <alignment horizontal="center" vertical="top"/>
    </xf>
    <xf numFmtId="0" fontId="37" fillId="3" borderId="2" xfId="0" applyFont="1" applyFill="1" applyBorder="1" applyAlignment="1">
      <alignment horizontal="left" vertical="top" wrapText="1"/>
    </xf>
    <xf numFmtId="0" fontId="37" fillId="3" borderId="24" xfId="173" applyFont="1" applyFill="1" applyBorder="1" applyAlignment="1">
      <alignment horizontal="center" vertical="top" wrapText="1"/>
    </xf>
    <xf numFmtId="0" fontId="34" fillId="3" borderId="18" xfId="0" applyFont="1" applyFill="1" applyBorder="1" applyAlignment="1">
      <alignment horizontal="center" vertical="top" wrapText="1"/>
    </xf>
    <xf numFmtId="0" fontId="37" fillId="3" borderId="22" xfId="0" applyFont="1" applyFill="1" applyBorder="1" applyAlignment="1">
      <alignment horizontal="center" vertical="top"/>
    </xf>
    <xf numFmtId="0" fontId="37" fillId="3" borderId="18" xfId="0" applyFont="1" applyFill="1" applyBorder="1" applyAlignment="1">
      <alignment horizontal="center" vertical="top" wrapText="1"/>
    </xf>
    <xf numFmtId="0" fontId="43" fillId="3" borderId="43" xfId="11" applyFont="1" applyFill="1" applyBorder="1" applyAlignment="1">
      <alignment horizontal="center" vertical="top"/>
    </xf>
    <xf numFmtId="0" fontId="43" fillId="3" borderId="1" xfId="11" applyFont="1" applyFill="1" applyBorder="1" applyAlignment="1">
      <alignment horizontal="center" vertical="top"/>
    </xf>
    <xf numFmtId="0" fontId="43" fillId="3" borderId="1" xfId="173" applyFont="1" applyFill="1" applyBorder="1" applyAlignment="1">
      <alignment horizontal="left" vertical="top"/>
    </xf>
    <xf numFmtId="164" fontId="43" fillId="3" borderId="1" xfId="25" applyFont="1" applyFill="1" applyBorder="1" applyAlignment="1">
      <alignment vertical="top"/>
    </xf>
    <xf numFmtId="0" fontId="37" fillId="3" borderId="1" xfId="173" applyFont="1" applyFill="1" applyBorder="1" applyAlignment="1">
      <alignment horizontal="center" vertical="top" wrapText="1"/>
    </xf>
    <xf numFmtId="0" fontId="49" fillId="7" borderId="1" xfId="173" applyFont="1" applyFill="1" applyBorder="1" applyAlignment="1">
      <alignment vertical="top"/>
    </xf>
    <xf numFmtId="0" fontId="43" fillId="3" borderId="18" xfId="11" applyFont="1" applyFill="1" applyBorder="1" applyAlignment="1">
      <alignment horizontal="center" vertical="top"/>
    </xf>
    <xf numFmtId="0" fontId="60" fillId="3" borderId="1" xfId="173" applyFont="1" applyFill="1" applyBorder="1" applyAlignment="1">
      <alignment horizontal="left" vertical="top"/>
    </xf>
    <xf numFmtId="0" fontId="37" fillId="3" borderId="18" xfId="11" applyFont="1" applyFill="1" applyBorder="1" applyAlignment="1">
      <alignment horizontal="center" vertical="top"/>
    </xf>
    <xf numFmtId="0" fontId="46" fillId="3" borderId="1" xfId="0" applyFont="1" applyFill="1" applyBorder="1" applyAlignment="1">
      <alignment horizontal="left" vertical="top" wrapText="1"/>
    </xf>
    <xf numFmtId="0" fontId="60" fillId="3" borderId="18" xfId="0" applyFont="1" applyFill="1" applyBorder="1" applyAlignment="1">
      <alignment horizontal="left" vertical="top" wrapText="1"/>
    </xf>
    <xf numFmtId="0" fontId="37" fillId="3" borderId="1" xfId="0" applyFont="1" applyFill="1" applyBorder="1" applyAlignment="1">
      <alignment vertical="top"/>
    </xf>
    <xf numFmtId="164" fontId="49" fillId="7" borderId="1" xfId="25" applyFont="1" applyFill="1" applyBorder="1" applyAlignment="1">
      <alignment horizontal="right" vertical="top"/>
    </xf>
    <xf numFmtId="0" fontId="50" fillId="7" borderId="1" xfId="0" applyFont="1" applyFill="1" applyBorder="1" applyAlignment="1">
      <alignment horizontal="right" vertical="top"/>
    </xf>
    <xf numFmtId="49" fontId="37" fillId="3" borderId="1" xfId="173" applyNumberFormat="1" applyFont="1" applyFill="1" applyBorder="1" applyAlignment="1">
      <alignment horizontal="center" vertical="top"/>
    </xf>
    <xf numFmtId="0" fontId="37" fillId="3" borderId="43" xfId="11" quotePrefix="1" applyFont="1" applyFill="1" applyBorder="1" applyAlignment="1">
      <alignment horizontal="center" vertical="top" wrapText="1"/>
    </xf>
    <xf numFmtId="0" fontId="37" fillId="3" borderId="43" xfId="11" applyFont="1" applyFill="1" applyBorder="1" applyAlignment="1">
      <alignment horizontal="center" vertical="top" wrapText="1"/>
    </xf>
    <xf numFmtId="49" fontId="37" fillId="3" borderId="1" xfId="11" applyNumberFormat="1" applyFont="1" applyFill="1" applyBorder="1" applyAlignment="1">
      <alignment horizontal="center" vertical="top" wrapText="1"/>
    </xf>
    <xf numFmtId="0" fontId="46" fillId="3" borderId="1" xfId="0" applyFont="1" applyFill="1" applyBorder="1" applyAlignment="1">
      <alignment horizontal="center" vertical="top"/>
    </xf>
    <xf numFmtId="0" fontId="46" fillId="3" borderId="1" xfId="173" applyFont="1" applyFill="1" applyBorder="1" applyAlignment="1">
      <alignment horizontal="center" vertical="top"/>
    </xf>
    <xf numFmtId="0" fontId="46" fillId="3" borderId="1" xfId="173" applyFont="1" applyFill="1" applyBorder="1" applyAlignment="1">
      <alignment horizontal="center" vertical="top" wrapText="1"/>
    </xf>
    <xf numFmtId="49" fontId="46" fillId="3" borderId="1" xfId="173" applyNumberFormat="1" applyFont="1" applyFill="1" applyBorder="1" applyAlignment="1">
      <alignment horizontal="center" vertical="top" wrapText="1"/>
    </xf>
    <xf numFmtId="4" fontId="37" fillId="3" borderId="20" xfId="173" applyNumberFormat="1" applyFont="1" applyFill="1" applyBorder="1" applyAlignment="1">
      <alignment horizontal="center" vertical="top" wrapText="1"/>
    </xf>
    <xf numFmtId="49" fontId="37" fillId="3" borderId="1" xfId="173" applyNumberFormat="1" applyFont="1" applyFill="1" applyBorder="1" applyAlignment="1">
      <alignment horizontal="center" vertical="top" wrapText="1"/>
    </xf>
    <xf numFmtId="164" fontId="50" fillId="7" borderId="13" xfId="25" quotePrefix="1" applyFont="1" applyFill="1" applyBorder="1" applyAlignment="1">
      <alignment horizontal="right" vertical="center"/>
    </xf>
    <xf numFmtId="49" fontId="60" fillId="3" borderId="13" xfId="173" applyNumberFormat="1" applyFont="1" applyFill="1" applyBorder="1" applyAlignment="1">
      <alignment vertical="center" wrapText="1"/>
    </xf>
    <xf numFmtId="0" fontId="37" fillId="3" borderId="12" xfId="173" applyFont="1" applyFill="1" applyBorder="1" applyAlignment="1">
      <alignment horizontal="center" vertical="top" wrapText="1"/>
    </xf>
    <xf numFmtId="0" fontId="37" fillId="3" borderId="18" xfId="173" applyFont="1" applyFill="1" applyBorder="1" applyAlignment="1">
      <alignment horizontal="center" vertical="top"/>
    </xf>
    <xf numFmtId="0" fontId="37" fillId="3" borderId="1" xfId="0" applyFont="1" applyFill="1" applyBorder="1" applyAlignment="1">
      <alignment horizontal="justify" vertical="top" wrapText="1"/>
    </xf>
    <xf numFmtId="0" fontId="37" fillId="3" borderId="5" xfId="120" applyFont="1" applyFill="1" applyBorder="1" applyAlignment="1">
      <alignment horizontal="center" vertical="center"/>
    </xf>
    <xf numFmtId="0" fontId="37" fillId="3" borderId="6" xfId="120" applyFont="1" applyFill="1" applyBorder="1" applyAlignment="1">
      <alignment horizontal="center" vertical="center"/>
    </xf>
    <xf numFmtId="0" fontId="43" fillId="14" borderId="61" xfId="173" applyFont="1" applyFill="1" applyBorder="1" applyAlignment="1">
      <alignment vertical="center"/>
    </xf>
    <xf numFmtId="164" fontId="60" fillId="3" borderId="52" xfId="25" quotePrefix="1" applyFont="1" applyFill="1" applyBorder="1" applyAlignment="1">
      <alignment horizontal="right" vertical="top"/>
    </xf>
    <xf numFmtId="0" fontId="43" fillId="14" borderId="52" xfId="173" applyFont="1" applyFill="1" applyBorder="1" applyAlignment="1">
      <alignment vertical="top"/>
    </xf>
    <xf numFmtId="0" fontId="37" fillId="20" borderId="46" xfId="11" applyFont="1" applyFill="1" applyBorder="1" applyAlignment="1">
      <alignment vertical="center"/>
    </xf>
    <xf numFmtId="164" fontId="64" fillId="3" borderId="52" xfId="25" quotePrefix="1" applyFont="1" applyFill="1" applyBorder="1" applyAlignment="1">
      <alignment horizontal="right" vertical="top"/>
    </xf>
    <xf numFmtId="164" fontId="64" fillId="3" borderId="52" xfId="25" quotePrefix="1" applyFont="1" applyFill="1" applyBorder="1" applyAlignment="1">
      <alignment horizontal="right" vertical="center"/>
    </xf>
    <xf numFmtId="0" fontId="37" fillId="20" borderId="52" xfId="11" applyFont="1" applyFill="1" applyBorder="1" applyAlignment="1">
      <alignment vertical="center"/>
    </xf>
    <xf numFmtId="164" fontId="60" fillId="3" borderId="52" xfId="25" applyFont="1" applyFill="1" applyBorder="1" applyAlignment="1">
      <alignment vertical="top"/>
    </xf>
    <xf numFmtId="164" fontId="60" fillId="3" borderId="52" xfId="25" quotePrefix="1" applyFont="1" applyFill="1" applyBorder="1" applyAlignment="1">
      <alignment horizontal="right" vertical="top" wrapText="1"/>
    </xf>
    <xf numFmtId="164" fontId="60" fillId="3" borderId="52" xfId="25" applyFont="1" applyFill="1" applyBorder="1" applyAlignment="1">
      <alignment horizontal="right" vertical="top"/>
    </xf>
    <xf numFmtId="164" fontId="60" fillId="3" borderId="59" xfId="25" quotePrefix="1" applyFont="1" applyFill="1" applyBorder="1" applyAlignment="1">
      <alignment horizontal="right" vertical="top"/>
    </xf>
    <xf numFmtId="0" fontId="43" fillId="3" borderId="12" xfId="11" applyFont="1" applyFill="1" applyBorder="1" applyAlignment="1">
      <alignment horizontal="center" vertical="top"/>
    </xf>
    <xf numFmtId="0" fontId="43" fillId="3" borderId="52" xfId="173" applyFont="1" applyFill="1" applyBorder="1" applyAlignment="1">
      <alignment vertical="top"/>
    </xf>
    <xf numFmtId="0" fontId="37" fillId="3" borderId="10" xfId="11" applyFont="1" applyFill="1" applyBorder="1" applyAlignment="1">
      <alignment horizontal="center"/>
    </xf>
    <xf numFmtId="0" fontId="37" fillId="3" borderId="11" xfId="173" applyFont="1" applyFill="1" applyBorder="1" applyAlignment="1">
      <alignment vertical="center"/>
    </xf>
    <xf numFmtId="0" fontId="37" fillId="3" borderId="53" xfId="11" applyFont="1" applyFill="1" applyBorder="1" applyAlignment="1">
      <alignment horizontal="center" vertical="top"/>
    </xf>
    <xf numFmtId="0" fontId="37" fillId="3" borderId="13" xfId="173" applyFont="1" applyFill="1" applyBorder="1" applyAlignment="1">
      <alignment vertical="top"/>
    </xf>
    <xf numFmtId="0" fontId="34" fillId="0" borderId="41" xfId="0" applyFont="1" applyBorder="1" applyAlignment="1">
      <alignment horizontal="center"/>
    </xf>
    <xf numFmtId="0" fontId="9" fillId="0" borderId="12" xfId="0" applyFont="1" applyBorder="1"/>
    <xf numFmtId="0" fontId="9" fillId="0" borderId="1" xfId="0" applyFont="1" applyBorder="1"/>
    <xf numFmtId="0" fontId="9" fillId="0" borderId="12" xfId="173" applyFont="1" applyBorder="1" applyAlignment="1">
      <alignment horizontal="center"/>
    </xf>
    <xf numFmtId="0" fontId="9" fillId="0" borderId="1" xfId="173" applyFont="1" applyBorder="1"/>
    <xf numFmtId="0" fontId="9" fillId="0" borderId="31" xfId="173" applyFont="1" applyBorder="1" applyAlignment="1">
      <alignment horizontal="center"/>
    </xf>
    <xf numFmtId="0" fontId="9" fillId="0" borderId="2" xfId="173" applyFont="1" applyBorder="1"/>
    <xf numFmtId="0" fontId="9" fillId="4" borderId="10" xfId="173" applyFont="1" applyFill="1" applyBorder="1" applyAlignment="1">
      <alignment horizontal="center"/>
    </xf>
    <xf numFmtId="49" fontId="9" fillId="4" borderId="11" xfId="173" applyNumberFormat="1" applyFont="1" applyFill="1" applyBorder="1"/>
    <xf numFmtId="179" fontId="37" fillId="4" borderId="58" xfId="0" applyNumberFormat="1" applyFont="1" applyFill="1" applyBorder="1" applyAlignment="1">
      <alignment horizontal="right"/>
    </xf>
    <xf numFmtId="0" fontId="9" fillId="4" borderId="12" xfId="173" applyFont="1" applyFill="1" applyBorder="1" applyAlignment="1">
      <alignment horizontal="center"/>
    </xf>
    <xf numFmtId="0" fontId="9" fillId="4" borderId="1" xfId="173" applyFont="1" applyFill="1" applyBorder="1"/>
    <xf numFmtId="179" fontId="37" fillId="4" borderId="52" xfId="0" applyNumberFormat="1" applyFont="1" applyFill="1" applyBorder="1" applyAlignment="1">
      <alignment horizontal="right"/>
    </xf>
    <xf numFmtId="39" fontId="9" fillId="4" borderId="1" xfId="173" applyNumberFormat="1" applyFont="1" applyFill="1" applyBorder="1"/>
    <xf numFmtId="0" fontId="51" fillId="14" borderId="39" xfId="0" applyFont="1" applyFill="1" applyBorder="1"/>
    <xf numFmtId="0" fontId="51" fillId="14" borderId="55" xfId="173" applyFont="1" applyFill="1" applyBorder="1"/>
    <xf numFmtId="0" fontId="51" fillId="14" borderId="62" xfId="173" applyFont="1" applyFill="1" applyBorder="1"/>
    <xf numFmtId="179" fontId="9" fillId="4" borderId="11" xfId="173" applyNumberFormat="1" applyFont="1" applyFill="1" applyBorder="1"/>
    <xf numFmtId="179" fontId="69" fillId="4" borderId="11" xfId="173" applyNumberFormat="1" applyFont="1" applyFill="1" applyBorder="1"/>
    <xf numFmtId="9" fontId="69" fillId="3" borderId="1" xfId="175" applyFont="1" applyFill="1" applyBorder="1"/>
    <xf numFmtId="10" fontId="69" fillId="3" borderId="1" xfId="175" applyNumberFormat="1" applyFont="1" applyFill="1" applyBorder="1"/>
    <xf numFmtId="9" fontId="69" fillId="10" borderId="1" xfId="175" applyFont="1" applyFill="1" applyBorder="1"/>
    <xf numFmtId="0" fontId="69" fillId="3" borderId="1" xfId="173" applyFont="1" applyFill="1" applyBorder="1"/>
    <xf numFmtId="0" fontId="69" fillId="3" borderId="4" xfId="173" applyFont="1" applyFill="1" applyBorder="1"/>
    <xf numFmtId="179" fontId="9" fillId="4" borderId="1" xfId="175" applyNumberFormat="1" applyFont="1" applyFill="1" applyBorder="1"/>
    <xf numFmtId="179" fontId="69" fillId="4" borderId="1" xfId="175" applyNumberFormat="1" applyFont="1" applyFill="1" applyBorder="1"/>
    <xf numFmtId="10" fontId="9" fillId="3" borderId="1" xfId="173" applyNumberFormat="1" applyFont="1" applyFill="1" applyBorder="1"/>
    <xf numFmtId="10" fontId="69" fillId="3" borderId="1" xfId="173" applyNumberFormat="1" applyFont="1" applyFill="1" applyBorder="1"/>
    <xf numFmtId="10" fontId="69" fillId="10" borderId="1" xfId="173" applyNumberFormat="1" applyFont="1" applyFill="1" applyBorder="1"/>
    <xf numFmtId="10" fontId="69" fillId="0" borderId="1" xfId="173" applyNumberFormat="1" applyFont="1" applyBorder="1"/>
    <xf numFmtId="10" fontId="69" fillId="0" borderId="4" xfId="173" applyNumberFormat="1" applyFont="1" applyBorder="1"/>
    <xf numFmtId="179" fontId="69" fillId="4" borderId="1" xfId="173" applyNumberFormat="1" applyFont="1" applyFill="1" applyBorder="1"/>
    <xf numFmtId="179" fontId="9" fillId="4" borderId="1" xfId="173" applyNumberFormat="1" applyFont="1" applyFill="1" applyBorder="1"/>
    <xf numFmtId="10" fontId="9" fillId="0" borderId="1" xfId="173" applyNumberFormat="1" applyFont="1" applyBorder="1"/>
    <xf numFmtId="0" fontId="69" fillId="0" borderId="1" xfId="173" applyFont="1" applyBorder="1"/>
    <xf numFmtId="164" fontId="69" fillId="10" borderId="1" xfId="173" applyNumberFormat="1" applyFont="1" applyFill="1" applyBorder="1"/>
    <xf numFmtId="164" fontId="69" fillId="0" borderId="1" xfId="173" applyNumberFormat="1" applyFont="1" applyBorder="1"/>
    <xf numFmtId="164" fontId="69" fillId="0" borderId="4" xfId="173" applyNumberFormat="1" applyFont="1" applyBorder="1"/>
    <xf numFmtId="9" fontId="69" fillId="0" borderId="1" xfId="175" applyFont="1" applyFill="1" applyBorder="1"/>
    <xf numFmtId="43" fontId="69" fillId="10" borderId="1" xfId="173" applyNumberFormat="1" applyFont="1" applyFill="1" applyBorder="1"/>
    <xf numFmtId="43" fontId="69" fillId="0" borderId="1" xfId="173" applyNumberFormat="1" applyFont="1" applyBorder="1"/>
    <xf numFmtId="10" fontId="69" fillId="0" borderId="1" xfId="0" applyNumberFormat="1" applyFont="1" applyBorder="1"/>
    <xf numFmtId="10" fontId="69" fillId="0" borderId="2" xfId="173" applyNumberFormat="1" applyFont="1" applyBorder="1"/>
    <xf numFmtId="10" fontId="69" fillId="10" borderId="23" xfId="173" applyNumberFormat="1" applyFont="1" applyFill="1" applyBorder="1"/>
    <xf numFmtId="0" fontId="45" fillId="14" borderId="41" xfId="173" applyFont="1" applyFill="1" applyBorder="1" applyAlignment="1">
      <alignment horizontal="center"/>
    </xf>
    <xf numFmtId="179" fontId="70" fillId="14" borderId="50" xfId="173" applyNumberFormat="1" applyFont="1" applyFill="1" applyBorder="1"/>
    <xf numFmtId="179" fontId="70" fillId="14" borderId="21" xfId="173" applyNumberFormat="1" applyFont="1" applyFill="1" applyBorder="1"/>
    <xf numFmtId="179" fontId="45" fillId="14" borderId="19" xfId="0" applyNumberFormat="1" applyFont="1" applyFill="1" applyBorder="1" applyAlignment="1">
      <alignment horizontal="right"/>
    </xf>
    <xf numFmtId="179" fontId="69" fillId="0" borderId="0" xfId="175" applyNumberFormat="1" applyFont="1" applyBorder="1"/>
    <xf numFmtId="164" fontId="9" fillId="0" borderId="57" xfId="0" applyNumberFormat="1" applyFont="1" applyBorder="1" applyAlignment="1">
      <alignment horizontal="right"/>
    </xf>
    <xf numFmtId="10" fontId="70" fillId="14" borderId="32" xfId="173" applyNumberFormat="1" applyFont="1" applyFill="1" applyBorder="1" applyAlignment="1">
      <alignment horizontal="center"/>
    </xf>
    <xf numFmtId="10" fontId="70" fillId="14" borderId="14" xfId="173" applyNumberFormat="1" applyFont="1" applyFill="1" applyBorder="1" applyAlignment="1">
      <alignment horizontal="center"/>
    </xf>
    <xf numFmtId="10" fontId="70" fillId="14" borderId="19" xfId="0" applyNumberFormat="1" applyFont="1" applyFill="1" applyBorder="1" applyAlignment="1">
      <alignment horizontal="right"/>
    </xf>
    <xf numFmtId="164" fontId="69" fillId="3" borderId="1" xfId="173" applyNumberFormat="1" applyFont="1" applyFill="1" applyBorder="1"/>
    <xf numFmtId="164" fontId="69" fillId="3" borderId="4" xfId="173" applyNumberFormat="1" applyFont="1" applyFill="1" applyBorder="1"/>
    <xf numFmtId="9" fontId="71" fillId="3" borderId="1" xfId="175" applyFont="1" applyFill="1" applyBorder="1"/>
    <xf numFmtId="10" fontId="71" fillId="0" borderId="1" xfId="173" applyNumberFormat="1" applyFont="1" applyBorder="1"/>
    <xf numFmtId="10" fontId="71" fillId="3" borderId="1" xfId="173" applyNumberFormat="1" applyFont="1" applyFill="1" applyBorder="1"/>
    <xf numFmtId="9" fontId="69" fillId="3" borderId="4" xfId="175" applyFont="1" applyFill="1" applyBorder="1"/>
    <xf numFmtId="43" fontId="69" fillId="3" borderId="1" xfId="173" applyNumberFormat="1" applyFont="1" applyFill="1" applyBorder="1"/>
    <xf numFmtId="43" fontId="69" fillId="3" borderId="4" xfId="173" applyNumberFormat="1" applyFont="1" applyFill="1" applyBorder="1"/>
    <xf numFmtId="10" fontId="72" fillId="0" borderId="1" xfId="173" applyNumberFormat="1" applyFont="1" applyBorder="1"/>
    <xf numFmtId="0" fontId="69" fillId="3" borderId="0" xfId="173" applyFont="1" applyFill="1"/>
    <xf numFmtId="10" fontId="69" fillId="3" borderId="1" xfId="0" applyNumberFormat="1" applyFont="1" applyFill="1" applyBorder="1"/>
    <xf numFmtId="10" fontId="9" fillId="3" borderId="1" xfId="0" applyNumberFormat="1" applyFont="1" applyFill="1" applyBorder="1"/>
    <xf numFmtId="179" fontId="45" fillId="0" borderId="0" xfId="0" applyNumberFormat="1" applyFont="1"/>
    <xf numFmtId="0" fontId="45" fillId="0" borderId="0" xfId="0" applyFont="1"/>
    <xf numFmtId="0" fontId="73" fillId="0" borderId="0" xfId="0" applyFont="1"/>
    <xf numFmtId="0" fontId="34" fillId="0" borderId="0" xfId="0" applyFont="1" applyAlignment="1">
      <alignment horizontal="center"/>
    </xf>
    <xf numFmtId="0" fontId="37" fillId="8" borderId="1" xfId="0" applyFont="1" applyFill="1" applyBorder="1" applyAlignment="1">
      <alignment horizontal="center" vertical="top"/>
    </xf>
    <xf numFmtId="0" fontId="13" fillId="3" borderId="32" xfId="0" applyFont="1" applyFill="1" applyBorder="1" applyAlignment="1">
      <alignment horizontal="center"/>
    </xf>
    <xf numFmtId="0" fontId="13" fillId="3" borderId="14" xfId="0" applyFont="1" applyFill="1" applyBorder="1" applyAlignment="1">
      <alignment horizontal="center"/>
    </xf>
    <xf numFmtId="0" fontId="13" fillId="3" borderId="40" xfId="0" applyFont="1" applyFill="1" applyBorder="1" applyAlignment="1">
      <alignment horizontal="center"/>
    </xf>
    <xf numFmtId="0" fontId="8" fillId="3" borderId="0" xfId="0" applyFont="1" applyFill="1" applyAlignment="1">
      <alignment horizontal="left"/>
    </xf>
    <xf numFmtId="0" fontId="8" fillId="0" borderId="15" xfId="0" applyFont="1" applyBorder="1" applyAlignment="1">
      <alignment horizontal="left" vertical="top"/>
    </xf>
    <xf numFmtId="0" fontId="8" fillId="0" borderId="16" xfId="0" applyFont="1" applyBorder="1" applyAlignment="1">
      <alignment horizontal="left" vertical="top"/>
    </xf>
    <xf numFmtId="0" fontId="8" fillId="0" borderId="17" xfId="0" applyFont="1" applyBorder="1" applyAlignment="1">
      <alignment horizontal="left" vertical="top"/>
    </xf>
    <xf numFmtId="0" fontId="8" fillId="0" borderId="5"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10" fontId="13" fillId="3" borderId="32" xfId="0" applyNumberFormat="1" applyFont="1" applyFill="1" applyBorder="1" applyAlignment="1">
      <alignment horizontal="center" vertical="center"/>
    </xf>
    <xf numFmtId="10" fontId="13" fillId="3" borderId="14" xfId="0" applyNumberFormat="1" applyFont="1" applyFill="1" applyBorder="1" applyAlignment="1">
      <alignment horizontal="center" vertical="center"/>
    </xf>
    <xf numFmtId="10" fontId="13" fillId="3" borderId="40" xfId="0" applyNumberFormat="1" applyFont="1" applyFill="1" applyBorder="1" applyAlignment="1">
      <alignment horizontal="center" vertical="center"/>
    </xf>
    <xf numFmtId="10" fontId="13" fillId="8" borderId="43" xfId="0" applyNumberFormat="1" applyFont="1" applyFill="1" applyBorder="1" applyAlignment="1">
      <alignment horizontal="center" vertical="center"/>
    </xf>
    <xf numFmtId="0" fontId="13" fillId="8" borderId="18" xfId="0" applyFont="1" applyFill="1" applyBorder="1" applyAlignment="1">
      <alignment horizontal="center" vertical="center"/>
    </xf>
    <xf numFmtId="0" fontId="13" fillId="8" borderId="46" xfId="0" applyFont="1" applyFill="1" applyBorder="1" applyAlignment="1">
      <alignment horizontal="center" vertical="center"/>
    </xf>
    <xf numFmtId="10" fontId="13" fillId="8" borderId="18" xfId="0" applyNumberFormat="1" applyFont="1" applyFill="1" applyBorder="1" applyAlignment="1">
      <alignment horizontal="left" vertical="center"/>
    </xf>
    <xf numFmtId="10" fontId="13" fillId="8" borderId="46" xfId="0" applyNumberFormat="1" applyFont="1" applyFill="1" applyBorder="1" applyAlignment="1">
      <alignment horizontal="left" vertical="center"/>
    </xf>
    <xf numFmtId="10" fontId="13" fillId="8" borderId="34" xfId="0" applyNumberFormat="1" applyFont="1" applyFill="1" applyBorder="1" applyAlignment="1">
      <alignment horizontal="center" vertical="center"/>
    </xf>
    <xf numFmtId="0" fontId="13" fillId="8" borderId="35" xfId="0" applyFont="1" applyFill="1" applyBorder="1" applyAlignment="1">
      <alignment horizontal="center" vertical="center"/>
    </xf>
    <xf numFmtId="0" fontId="13" fillId="8" borderId="49" xfId="0" applyFont="1" applyFill="1" applyBorder="1" applyAlignment="1">
      <alignment horizontal="center" vertical="center"/>
    </xf>
    <xf numFmtId="0" fontId="6" fillId="9" borderId="32"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40" xfId="0" applyFont="1" applyFill="1" applyBorder="1" applyAlignment="1">
      <alignment horizontal="center" vertical="center"/>
    </xf>
    <xf numFmtId="0" fontId="39" fillId="0" borderId="32" xfId="0" applyFont="1" applyBorder="1" applyAlignment="1">
      <alignment horizontal="center" vertical="center"/>
    </xf>
    <xf numFmtId="0" fontId="39" fillId="0" borderId="14" xfId="0" applyFont="1" applyBorder="1" applyAlignment="1">
      <alignment horizontal="center" vertical="center"/>
    </xf>
    <xf numFmtId="0" fontId="39" fillId="0" borderId="40" xfId="0" applyFont="1" applyBorder="1" applyAlignment="1">
      <alignment horizontal="center" vertical="center"/>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5" fillId="13" borderId="32" xfId="0" applyFont="1" applyFill="1" applyBorder="1" applyAlignment="1">
      <alignment horizontal="center"/>
    </xf>
    <xf numFmtId="0" fontId="45" fillId="13" borderId="14" xfId="0" applyFont="1" applyFill="1" applyBorder="1" applyAlignment="1">
      <alignment horizontal="center"/>
    </xf>
    <xf numFmtId="0" fontId="45" fillId="13" borderId="40" xfId="0" applyFont="1" applyFill="1" applyBorder="1" applyAlignment="1">
      <alignment horizontal="center"/>
    </xf>
    <xf numFmtId="0" fontId="0" fillId="11" borderId="15" xfId="0" applyFill="1" applyBorder="1" applyAlignment="1">
      <alignment horizontal="center" vertical="center"/>
    </xf>
    <xf numFmtId="0" fontId="0" fillId="11" borderId="5" xfId="0" applyFill="1" applyBorder="1" applyAlignment="1">
      <alignment horizontal="center" vertical="center"/>
    </xf>
    <xf numFmtId="0" fontId="0" fillId="11" borderId="16" xfId="0" applyFill="1" applyBorder="1" applyAlignment="1">
      <alignment horizontal="center" vertical="center"/>
    </xf>
    <xf numFmtId="0" fontId="0" fillId="11" borderId="0" xfId="0" applyFill="1" applyAlignment="1">
      <alignment horizontal="center" vertical="center"/>
    </xf>
    <xf numFmtId="0" fontId="0" fillId="9" borderId="16" xfId="0" applyFill="1" applyBorder="1" applyAlignment="1">
      <alignment horizontal="center"/>
    </xf>
    <xf numFmtId="0" fontId="0" fillId="9" borderId="17" xfId="0" applyFill="1" applyBorder="1" applyAlignment="1">
      <alignment horizontal="center"/>
    </xf>
    <xf numFmtId="0" fontId="13" fillId="12" borderId="32" xfId="0" applyFont="1" applyFill="1" applyBorder="1" applyAlignment="1">
      <alignment horizontal="center" vertical="center"/>
    </xf>
    <xf numFmtId="0" fontId="13" fillId="12" borderId="14" xfId="0" applyFont="1" applyFill="1" applyBorder="1" applyAlignment="1">
      <alignment horizontal="center" vertical="center"/>
    </xf>
    <xf numFmtId="0" fontId="13" fillId="12" borderId="40" xfId="0" applyFont="1" applyFill="1" applyBorder="1" applyAlignment="1">
      <alignment horizontal="center" vertical="center"/>
    </xf>
    <xf numFmtId="0" fontId="41" fillId="3" borderId="14" xfId="0" applyFont="1" applyFill="1" applyBorder="1" applyAlignment="1">
      <alignment horizontal="center"/>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37" fillId="0" borderId="32" xfId="0" applyFont="1" applyBorder="1" applyAlignment="1">
      <alignment horizontal="center"/>
    </xf>
    <xf numFmtId="0" fontId="37" fillId="0" borderId="14" xfId="0" applyFont="1" applyBorder="1" applyAlignment="1">
      <alignment horizontal="center"/>
    </xf>
    <xf numFmtId="0" fontId="37" fillId="0" borderId="40" xfId="0" applyFont="1" applyBorder="1" applyAlignment="1">
      <alignment horizontal="center"/>
    </xf>
    <xf numFmtId="0" fontId="43" fillId="14" borderId="1" xfId="173" applyFont="1" applyFill="1" applyBorder="1" applyAlignment="1">
      <alignment horizontal="left" vertical="top"/>
    </xf>
    <xf numFmtId="0" fontId="37" fillId="20" borderId="4" xfId="11" applyFont="1" applyFill="1" applyBorder="1" applyAlignment="1">
      <alignment horizontal="left" vertical="center"/>
    </xf>
    <xf numFmtId="0" fontId="37" fillId="20" borderId="18" xfId="11" applyFont="1" applyFill="1" applyBorder="1" applyAlignment="1">
      <alignment horizontal="left" vertical="center"/>
    </xf>
    <xf numFmtId="0" fontId="43" fillId="14" borderId="4" xfId="173" applyFont="1" applyFill="1" applyBorder="1" applyAlignment="1">
      <alignment horizontal="left" vertical="top"/>
    </xf>
    <xf numFmtId="0" fontId="43" fillId="14" borderId="20" xfId="173" applyFont="1" applyFill="1" applyBorder="1" applyAlignment="1">
      <alignment horizontal="left" vertical="top"/>
    </xf>
    <xf numFmtId="0" fontId="34" fillId="3" borderId="0" xfId="120" applyFont="1" applyFill="1" applyAlignment="1">
      <alignment horizontal="left" vertical="center"/>
    </xf>
    <xf numFmtId="49" fontId="46" fillId="3" borderId="39" xfId="11" applyNumberFormat="1" applyFont="1" applyFill="1" applyBorder="1" applyAlignment="1">
      <alignment horizontal="center" vertical="center"/>
    </xf>
    <xf numFmtId="49" fontId="46" fillId="3" borderId="62" xfId="11" applyNumberFormat="1" applyFont="1" applyFill="1" applyBorder="1" applyAlignment="1">
      <alignment horizontal="center" vertical="center"/>
    </xf>
    <xf numFmtId="164" fontId="46" fillId="3" borderId="39" xfId="30" applyFont="1" applyFill="1" applyBorder="1" applyAlignment="1">
      <alignment horizontal="center" vertical="center"/>
    </xf>
    <xf numFmtId="164" fontId="46" fillId="3" borderId="62" xfId="30" applyFont="1" applyFill="1" applyBorder="1" applyAlignment="1">
      <alignment horizontal="center" vertical="center"/>
    </xf>
    <xf numFmtId="0" fontId="38" fillId="0" borderId="32" xfId="0" applyFont="1" applyBorder="1" applyAlignment="1">
      <alignment horizontal="center" vertical="center"/>
    </xf>
    <xf numFmtId="0" fontId="38" fillId="0" borderId="14" xfId="0" applyFont="1" applyBorder="1" applyAlignment="1">
      <alignment horizontal="center" vertical="center"/>
    </xf>
    <xf numFmtId="0" fontId="38" fillId="0" borderId="40" xfId="0" applyFont="1" applyBorder="1" applyAlignment="1">
      <alignment horizontal="center" vertical="center"/>
    </xf>
    <xf numFmtId="0" fontId="34" fillId="0" borderId="0" xfId="0" applyFont="1" applyAlignment="1">
      <alignment horizontal="center"/>
    </xf>
    <xf numFmtId="0" fontId="34" fillId="3" borderId="5" xfId="120" applyFont="1" applyFill="1" applyBorder="1" applyAlignment="1">
      <alignment horizontal="left" vertical="center"/>
    </xf>
    <xf numFmtId="0" fontId="37" fillId="3" borderId="0" xfId="120" applyFont="1" applyFill="1" applyAlignment="1">
      <alignment horizontal="left" vertical="center"/>
    </xf>
    <xf numFmtId="0" fontId="43" fillId="14" borderId="3" xfId="173" applyFont="1" applyFill="1" applyBorder="1" applyAlignment="1">
      <alignment horizontal="left" vertical="center"/>
    </xf>
    <xf numFmtId="0" fontId="45" fillId="13" borderId="15" xfId="120" applyFont="1" applyFill="1" applyBorder="1" applyAlignment="1">
      <alignment horizontal="center" vertical="center"/>
    </xf>
    <xf numFmtId="0" fontId="45" fillId="13" borderId="16" xfId="120" applyFont="1" applyFill="1" applyBorder="1" applyAlignment="1">
      <alignment horizontal="center" vertical="center"/>
    </xf>
    <xf numFmtId="0" fontId="45" fillId="13" borderId="17" xfId="120" applyFont="1" applyFill="1" applyBorder="1" applyAlignment="1">
      <alignment horizontal="center" vertical="center"/>
    </xf>
    <xf numFmtId="0" fontId="45" fillId="13" borderId="7" xfId="120" applyFont="1" applyFill="1" applyBorder="1" applyAlignment="1">
      <alignment horizontal="center" vertical="center"/>
    </xf>
    <xf numFmtId="0" fontId="45" fillId="13" borderId="8" xfId="120" applyFont="1" applyFill="1" applyBorder="1" applyAlignment="1">
      <alignment horizontal="center" vertical="center"/>
    </xf>
    <xf numFmtId="0" fontId="45" fillId="13" borderId="9" xfId="120" applyFont="1" applyFill="1" applyBorder="1" applyAlignment="1">
      <alignment horizontal="center" vertical="center"/>
    </xf>
    <xf numFmtId="0" fontId="46" fillId="3" borderId="32" xfId="120" applyFont="1" applyFill="1" applyBorder="1" applyAlignment="1">
      <alignment horizontal="center" vertical="center"/>
    </xf>
    <xf numFmtId="0" fontId="46" fillId="3" borderId="40" xfId="120" applyFont="1" applyFill="1" applyBorder="1" applyAlignment="1">
      <alignment horizontal="center" vertical="center"/>
    </xf>
    <xf numFmtId="164" fontId="46" fillId="3" borderId="32" xfId="25" applyFont="1" applyFill="1" applyBorder="1" applyAlignment="1">
      <alignment horizontal="center" vertical="center" wrapText="1"/>
    </xf>
    <xf numFmtId="164" fontId="46" fillId="3" borderId="40" xfId="25" applyFont="1" applyFill="1" applyBorder="1" applyAlignment="1">
      <alignment horizontal="center" vertical="center" wrapText="1"/>
    </xf>
    <xf numFmtId="0" fontId="37" fillId="3" borderId="5" xfId="120" applyFont="1" applyFill="1" applyBorder="1" applyAlignment="1">
      <alignment horizontal="left" vertical="center"/>
    </xf>
    <xf numFmtId="0" fontId="37" fillId="20" borderId="20" xfId="11" applyFont="1" applyFill="1" applyBorder="1" applyAlignment="1">
      <alignment horizontal="left" vertical="center"/>
    </xf>
    <xf numFmtId="0" fontId="68" fillId="0" borderId="0" xfId="309" applyFont="1" applyAlignment="1">
      <alignment horizontal="center" vertical="top"/>
    </xf>
    <xf numFmtId="0" fontId="68" fillId="0" borderId="0" xfId="309" applyFont="1" applyAlignment="1">
      <alignment horizontal="center" vertical="center"/>
    </xf>
    <xf numFmtId="0" fontId="37" fillId="17" borderId="2" xfId="0" applyFont="1" applyFill="1" applyBorder="1" applyAlignment="1">
      <alignment horizontal="center" vertical="center" wrapText="1"/>
    </xf>
    <xf numFmtId="0" fontId="37" fillId="17" borderId="3"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164" fontId="66" fillId="0" borderId="32" xfId="0" applyNumberFormat="1" applyFont="1" applyBorder="1" applyAlignment="1">
      <alignment horizontal="center"/>
    </xf>
    <xf numFmtId="164" fontId="66" fillId="0" borderId="14" xfId="0" applyNumberFormat="1" applyFont="1" applyBorder="1" applyAlignment="1">
      <alignment horizontal="center"/>
    </xf>
    <xf numFmtId="164" fontId="66" fillId="0" borderId="40" xfId="0" applyNumberFormat="1" applyFont="1" applyBorder="1" applyAlignment="1">
      <alignment horizontal="center"/>
    </xf>
    <xf numFmtId="0" fontId="37" fillId="8" borderId="32" xfId="0" applyFont="1" applyFill="1" applyBorder="1" applyAlignment="1">
      <alignment horizontal="center"/>
    </xf>
    <xf numFmtId="0" fontId="37" fillId="8" borderId="14" xfId="0" applyFont="1" applyFill="1" applyBorder="1" applyAlignment="1">
      <alignment horizontal="center"/>
    </xf>
    <xf numFmtId="0" fontId="37" fillId="8" borderId="40" xfId="0" applyFont="1" applyFill="1" applyBorder="1" applyAlignment="1">
      <alignment horizontal="center"/>
    </xf>
    <xf numFmtId="0" fontId="61" fillId="18" borderId="3" xfId="0" applyFont="1" applyFill="1" applyBorder="1" applyAlignment="1">
      <alignment vertical="center"/>
    </xf>
    <xf numFmtId="0" fontId="37" fillId="0" borderId="44" xfId="0" applyFont="1" applyBorder="1" applyAlignment="1">
      <alignment horizontal="left" vertical="center" wrapText="1"/>
    </xf>
    <xf numFmtId="0" fontId="37" fillId="0" borderId="26" xfId="0" applyFont="1" applyBorder="1" applyAlignment="1">
      <alignment horizontal="left" vertical="center" wrapText="1"/>
    </xf>
    <xf numFmtId="0" fontId="37" fillId="17" borderId="31" xfId="0" applyFont="1" applyFill="1" applyBorder="1" applyAlignment="1">
      <alignment horizontal="center" vertical="center" wrapText="1"/>
    </xf>
    <xf numFmtId="0" fontId="37" fillId="17" borderId="60" xfId="0" applyFont="1" applyFill="1" applyBorder="1" applyAlignment="1">
      <alignment horizontal="center" vertical="center" wrapText="1"/>
    </xf>
    <xf numFmtId="0" fontId="43" fillId="13" borderId="32" xfId="0" applyFont="1" applyFill="1" applyBorder="1" applyAlignment="1">
      <alignment horizontal="center" vertical="center" wrapText="1"/>
    </xf>
    <xf numFmtId="0" fontId="43" fillId="13" borderId="14" xfId="0" applyFont="1" applyFill="1" applyBorder="1" applyAlignment="1">
      <alignment horizontal="center" vertical="center" wrapText="1"/>
    </xf>
    <xf numFmtId="0" fontId="43" fillId="13" borderId="40" xfId="0" applyFont="1" applyFill="1" applyBorder="1" applyAlignment="1">
      <alignment horizontal="center" vertical="center" wrapText="1"/>
    </xf>
    <xf numFmtId="0" fontId="39" fillId="0" borderId="10" xfId="0" applyFont="1" applyBorder="1" applyAlignment="1">
      <alignment horizontal="center" vertical="center"/>
    </xf>
    <xf numFmtId="0" fontId="39" fillId="0" borderId="29" xfId="0" applyFont="1" applyBorder="1" applyAlignment="1">
      <alignment horizontal="center" vertical="center"/>
    </xf>
    <xf numFmtId="0" fontId="39" fillId="0" borderId="11" xfId="0" applyFont="1" applyBorder="1" applyAlignment="1">
      <alignment horizontal="center" vertical="center"/>
    </xf>
    <xf numFmtId="0" fontId="39" fillId="0" borderId="58" xfId="0" applyFont="1" applyBorder="1" applyAlignment="1">
      <alignment horizontal="center" vertical="center"/>
    </xf>
    <xf numFmtId="0" fontId="39" fillId="0" borderId="53" xfId="0" applyFont="1" applyBorder="1" applyAlignment="1">
      <alignment horizontal="center" vertical="center"/>
    </xf>
    <xf numFmtId="0" fontId="39" fillId="0" borderId="36" xfId="0" applyFont="1" applyBorder="1" applyAlignment="1">
      <alignment horizontal="center" vertical="center"/>
    </xf>
    <xf numFmtId="0" fontId="39" fillId="0" borderId="13" xfId="0" applyFont="1" applyBorder="1" applyAlignment="1">
      <alignment horizontal="center" vertical="center"/>
    </xf>
    <xf numFmtId="0" fontId="39" fillId="0" borderId="54" xfId="0" applyFont="1" applyBorder="1" applyAlignment="1">
      <alignment horizontal="center" vertical="center"/>
    </xf>
    <xf numFmtId="0" fontId="62" fillId="0" borderId="16" xfId="0" applyFont="1" applyBorder="1" applyAlignment="1">
      <alignment horizontal="center"/>
    </xf>
    <xf numFmtId="0" fontId="62" fillId="0" borderId="17" xfId="0" applyFont="1" applyBorder="1" applyAlignment="1">
      <alignment horizontal="center"/>
    </xf>
    <xf numFmtId="0" fontId="62" fillId="0" borderId="0" xfId="0" applyFont="1" applyAlignment="1">
      <alignment horizontal="center"/>
    </xf>
    <xf numFmtId="0" fontId="62" fillId="0" borderId="6" xfId="0" applyFont="1" applyBorder="1" applyAlignment="1">
      <alignment horizontal="center"/>
    </xf>
    <xf numFmtId="0" fontId="62" fillId="0" borderId="8" xfId="0" applyFont="1" applyBorder="1" applyAlignment="1">
      <alignment horizontal="center"/>
    </xf>
    <xf numFmtId="0" fontId="62" fillId="0" borderId="9" xfId="0" applyFont="1" applyBorder="1" applyAlignment="1">
      <alignment horizontal="center"/>
    </xf>
    <xf numFmtId="0" fontId="63" fillId="13" borderId="32" xfId="0" applyFont="1" applyFill="1" applyBorder="1" applyAlignment="1">
      <alignment horizontal="center"/>
    </xf>
    <xf numFmtId="0" fontId="63" fillId="13" borderId="14" xfId="0" applyFont="1" applyFill="1" applyBorder="1" applyAlignment="1">
      <alignment horizontal="center"/>
    </xf>
    <xf numFmtId="0" fontId="63" fillId="13" borderId="40" xfId="0" applyFont="1" applyFill="1" applyBorder="1" applyAlignment="1">
      <alignment horizontal="center"/>
    </xf>
    <xf numFmtId="0" fontId="34" fillId="0" borderId="32" xfId="0" applyFont="1" applyBorder="1" applyAlignment="1">
      <alignment horizontal="center"/>
    </xf>
    <xf numFmtId="0" fontId="34" fillId="0" borderId="14" xfId="0" applyFont="1" applyBorder="1" applyAlignment="1">
      <alignment horizontal="center"/>
    </xf>
    <xf numFmtId="0" fontId="34" fillId="0" borderId="40" xfId="0" applyFont="1" applyBorder="1" applyAlignment="1">
      <alignment horizontal="center"/>
    </xf>
    <xf numFmtId="0" fontId="34" fillId="3" borderId="7" xfId="120" applyFont="1" applyFill="1" applyBorder="1" applyAlignment="1">
      <alignment horizontal="left" vertical="center"/>
    </xf>
    <xf numFmtId="0" fontId="34" fillId="3" borderId="8" xfId="120" applyFont="1" applyFill="1" applyBorder="1" applyAlignment="1">
      <alignment horizontal="left" vertical="center"/>
    </xf>
    <xf numFmtId="0" fontId="37" fillId="3" borderId="8" xfId="120" applyFont="1" applyFill="1" applyBorder="1" applyAlignment="1">
      <alignment horizontal="left" vertical="center"/>
    </xf>
    <xf numFmtId="0" fontId="43" fillId="14" borderId="28" xfId="173" applyFont="1" applyFill="1" applyBorder="1" applyAlignment="1">
      <alignment horizontal="left" vertical="center"/>
    </xf>
    <xf numFmtId="0" fontId="43" fillId="14" borderId="29" xfId="173" applyFont="1" applyFill="1" applyBorder="1" applyAlignment="1">
      <alignment horizontal="left" vertical="center"/>
    </xf>
    <xf numFmtId="164" fontId="37" fillId="3" borderId="1" xfId="25" applyFont="1" applyFill="1" applyBorder="1" applyAlignment="1">
      <alignment horizontal="center" vertical="center"/>
    </xf>
    <xf numFmtId="164" fontId="37" fillId="3" borderId="52" xfId="25" applyFont="1" applyFill="1" applyBorder="1" applyAlignment="1">
      <alignment horizontal="center" vertical="center"/>
    </xf>
    <xf numFmtId="164" fontId="46" fillId="3" borderId="15" xfId="30" applyFont="1" applyFill="1" applyBorder="1" applyAlignment="1">
      <alignment horizontal="center" vertical="center"/>
    </xf>
    <xf numFmtId="164" fontId="46" fillId="3" borderId="17" xfId="30" applyFont="1" applyFill="1" applyBorder="1" applyAlignment="1">
      <alignment horizontal="center" vertical="center"/>
    </xf>
    <xf numFmtId="164" fontId="46" fillId="3" borderId="7" xfId="30" applyFont="1" applyFill="1" applyBorder="1" applyAlignment="1">
      <alignment horizontal="center" vertical="center"/>
    </xf>
    <xf numFmtId="164" fontId="46" fillId="3" borderId="9" xfId="30" applyFont="1" applyFill="1" applyBorder="1" applyAlignment="1">
      <alignment horizontal="center" vertical="center"/>
    </xf>
    <xf numFmtId="164" fontId="37" fillId="3" borderId="11" xfId="25" applyFont="1" applyFill="1" applyBorder="1" applyAlignment="1">
      <alignment horizontal="center" vertical="center"/>
    </xf>
    <xf numFmtId="164" fontId="37" fillId="3" borderId="58" xfId="25" applyFont="1" applyFill="1" applyBorder="1" applyAlignment="1">
      <alignment horizontal="center" vertical="center"/>
    </xf>
    <xf numFmtId="0" fontId="37" fillId="3" borderId="1" xfId="173" applyFont="1" applyFill="1" applyBorder="1" applyAlignment="1">
      <alignment horizontal="left" vertical="top"/>
    </xf>
    <xf numFmtId="0" fontId="37" fillId="3" borderId="11" xfId="173" applyFont="1" applyFill="1" applyBorder="1" applyAlignment="1">
      <alignment horizontal="left" vertical="center"/>
    </xf>
    <xf numFmtId="164" fontId="37" fillId="3" borderId="13" xfId="25" applyFont="1" applyFill="1" applyBorder="1" applyAlignment="1">
      <alignment horizontal="center" vertical="center"/>
    </xf>
    <xf numFmtId="164" fontId="37" fillId="3" borderId="54" xfId="25" applyFont="1" applyFill="1" applyBorder="1" applyAlignment="1">
      <alignment horizontal="center" vertical="center"/>
    </xf>
    <xf numFmtId="164" fontId="37" fillId="3" borderId="50" xfId="25" applyFont="1" applyFill="1" applyBorder="1" applyAlignment="1">
      <alignment horizontal="center" vertical="center"/>
    </xf>
    <xf numFmtId="164" fontId="37" fillId="3" borderId="19" xfId="25" applyFont="1" applyFill="1" applyBorder="1" applyAlignment="1">
      <alignment horizontal="center" vertical="center"/>
    </xf>
    <xf numFmtId="0" fontId="37" fillId="3" borderId="13" xfId="173" applyFont="1" applyFill="1" applyBorder="1" applyAlignment="1">
      <alignment horizontal="left" vertical="top"/>
    </xf>
    <xf numFmtId="49" fontId="46" fillId="3" borderId="15" xfId="11" applyNumberFormat="1" applyFont="1" applyFill="1" applyBorder="1" applyAlignment="1">
      <alignment horizontal="center" vertical="center"/>
    </xf>
    <xf numFmtId="49" fontId="46" fillId="3" borderId="17" xfId="11" applyNumberFormat="1" applyFont="1" applyFill="1" applyBorder="1" applyAlignment="1">
      <alignment horizontal="center" vertical="center"/>
    </xf>
    <xf numFmtId="49" fontId="46" fillId="3" borderId="7" xfId="11" applyNumberFormat="1" applyFont="1" applyFill="1" applyBorder="1" applyAlignment="1">
      <alignment horizontal="center" vertical="center"/>
    </xf>
    <xf numFmtId="49" fontId="46" fillId="3" borderId="9" xfId="11" applyNumberFormat="1" applyFont="1" applyFill="1" applyBorder="1" applyAlignment="1">
      <alignment horizontal="center" vertical="center"/>
    </xf>
    <xf numFmtId="0" fontId="38" fillId="0" borderId="15" xfId="173" applyFont="1" applyBorder="1" applyAlignment="1">
      <alignment horizontal="center" vertical="center"/>
    </xf>
    <xf numFmtId="0" fontId="38" fillId="0" borderId="16" xfId="173" applyFont="1" applyBorder="1" applyAlignment="1">
      <alignment horizontal="center" vertical="center"/>
    </xf>
    <xf numFmtId="0" fontId="38" fillId="0" borderId="17" xfId="173" applyFont="1" applyBorder="1" applyAlignment="1">
      <alignment horizontal="center" vertical="center"/>
    </xf>
    <xf numFmtId="0" fontId="38" fillId="0" borderId="7" xfId="173" applyFont="1" applyBorder="1" applyAlignment="1">
      <alignment horizontal="center" vertical="center"/>
    </xf>
    <xf numFmtId="0" fontId="38" fillId="0" borderId="8" xfId="173" applyFont="1" applyBorder="1" applyAlignment="1">
      <alignment horizontal="center" vertical="center"/>
    </xf>
    <xf numFmtId="0" fontId="38" fillId="0" borderId="9" xfId="173" applyFont="1" applyBorder="1" applyAlignment="1">
      <alignment horizontal="center" vertical="center"/>
    </xf>
    <xf numFmtId="0" fontId="8" fillId="0" borderId="0" xfId="309" applyFont="1" applyAlignment="1">
      <alignment horizontal="center"/>
    </xf>
    <xf numFmtId="0" fontId="48" fillId="0" borderId="0" xfId="309" applyFont="1" applyAlignment="1">
      <alignment horizontal="center"/>
    </xf>
    <xf numFmtId="0" fontId="59" fillId="0" borderId="12" xfId="310" applyFont="1" applyBorder="1" applyAlignment="1">
      <alignment horizontal="center" vertical="center"/>
    </xf>
    <xf numFmtId="0" fontId="59" fillId="0" borderId="1" xfId="310" applyFont="1" applyBorder="1" applyAlignment="1">
      <alignment horizontal="center" vertical="center"/>
    </xf>
    <xf numFmtId="0" fontId="59" fillId="0" borderId="52" xfId="310" applyFont="1" applyBorder="1" applyAlignment="1">
      <alignment horizontal="center" vertical="center"/>
    </xf>
    <xf numFmtId="0" fontId="53" fillId="0" borderId="12" xfId="310" applyFont="1" applyBorder="1" applyAlignment="1">
      <alignment horizontal="center" vertical="center"/>
    </xf>
    <xf numFmtId="0" fontId="53" fillId="0" borderId="1" xfId="310" applyFont="1" applyBorder="1" applyAlignment="1">
      <alignment horizontal="center" vertical="center"/>
    </xf>
    <xf numFmtId="0" fontId="53" fillId="0" borderId="52" xfId="310" applyFont="1" applyBorder="1" applyAlignment="1">
      <alignment horizontal="center" vertical="center"/>
    </xf>
    <xf numFmtId="0" fontId="53" fillId="0" borderId="43" xfId="310" applyFont="1" applyBorder="1" applyAlignment="1">
      <alignment horizontal="left" vertical="center" wrapText="1"/>
    </xf>
    <xf numFmtId="0" fontId="53" fillId="0" borderId="18" xfId="310" applyFont="1" applyBorder="1" applyAlignment="1">
      <alignment horizontal="left" vertical="center" wrapText="1"/>
    </xf>
    <xf numFmtId="0" fontId="53" fillId="0" borderId="46" xfId="310" applyFont="1" applyBorder="1" applyAlignment="1">
      <alignment horizontal="left" vertical="center" wrapText="1"/>
    </xf>
    <xf numFmtId="0" fontId="59" fillId="0" borderId="53" xfId="310" applyFont="1" applyBorder="1" applyAlignment="1">
      <alignment horizontal="center" vertical="center"/>
    </xf>
    <xf numFmtId="0" fontId="59" fillId="0" borderId="13" xfId="310" applyFont="1" applyBorder="1" applyAlignment="1">
      <alignment horizontal="center" vertical="center"/>
    </xf>
    <xf numFmtId="0" fontId="52" fillId="15" borderId="32" xfId="0" applyFont="1" applyFill="1" applyBorder="1" applyAlignment="1">
      <alignment horizontal="center" vertical="center" wrapText="1"/>
    </xf>
    <xf numFmtId="0" fontId="52" fillId="15" borderId="14" xfId="0" applyFont="1" applyFill="1" applyBorder="1" applyAlignment="1">
      <alignment horizontal="center" vertical="center" wrapText="1"/>
    </xf>
    <xf numFmtId="0" fontId="52" fillId="15" borderId="40" xfId="0" applyFont="1" applyFill="1" applyBorder="1" applyAlignment="1">
      <alignment horizontal="center" vertical="center" wrapText="1"/>
    </xf>
    <xf numFmtId="0" fontId="54" fillId="15" borderId="0" xfId="0" applyFont="1" applyFill="1" applyAlignment="1">
      <alignment horizontal="left" vertical="center" wrapText="1"/>
    </xf>
    <xf numFmtId="0" fontId="55" fillId="13" borderId="0" xfId="214" applyFont="1" applyFill="1" applyAlignment="1">
      <alignment horizontal="center" vertical="center" wrapText="1"/>
    </xf>
    <xf numFmtId="0" fontId="55" fillId="13" borderId="26" xfId="214" applyFont="1" applyFill="1" applyBorder="1" applyAlignment="1">
      <alignment horizontal="center" vertical="center" wrapText="1"/>
    </xf>
    <xf numFmtId="0" fontId="58" fillId="4" borderId="64" xfId="310" applyFont="1" applyFill="1" applyBorder="1" applyAlignment="1">
      <alignment horizontal="center" vertical="center"/>
    </xf>
    <xf numFmtId="0" fontId="58" fillId="4" borderId="63" xfId="310" applyFont="1" applyFill="1" applyBorder="1" applyAlignment="1">
      <alignment horizontal="center" vertical="center"/>
    </xf>
    <xf numFmtId="0" fontId="58" fillId="4" borderId="60" xfId="310" applyFont="1" applyFill="1" applyBorder="1" applyAlignment="1">
      <alignment horizontal="center" vertical="center"/>
    </xf>
    <xf numFmtId="4" fontId="58" fillId="4" borderId="33" xfId="310" applyNumberFormat="1" applyFont="1" applyFill="1" applyBorder="1" applyAlignment="1">
      <alignment horizontal="center" vertical="center" wrapText="1"/>
    </xf>
    <xf numFmtId="4" fontId="58" fillId="4" borderId="56" xfId="310" applyNumberFormat="1" applyFont="1" applyFill="1" applyBorder="1" applyAlignment="1">
      <alignment horizontal="center" vertical="center" wrapText="1"/>
    </xf>
    <xf numFmtId="4" fontId="58" fillId="4" borderId="3" xfId="310" applyNumberFormat="1" applyFont="1" applyFill="1" applyBorder="1" applyAlignment="1">
      <alignment horizontal="center" vertical="center" wrapText="1"/>
    </xf>
    <xf numFmtId="4" fontId="58" fillId="4" borderId="28" xfId="310" applyNumberFormat="1" applyFont="1" applyFill="1" applyBorder="1" applyAlignment="1">
      <alignment horizontal="center" vertical="center" wrapText="1"/>
    </xf>
    <xf numFmtId="4" fontId="58" fillId="4" borderId="29" xfId="310" applyNumberFormat="1" applyFont="1" applyFill="1" applyBorder="1" applyAlignment="1">
      <alignment horizontal="center" vertical="center" wrapText="1"/>
    </xf>
    <xf numFmtId="0" fontId="58" fillId="4" borderId="28" xfId="310" applyFont="1" applyFill="1" applyBorder="1" applyAlignment="1">
      <alignment horizontal="center" vertical="center" wrapText="1"/>
    </xf>
    <xf numFmtId="0" fontId="58" fillId="4" borderId="51" xfId="310" applyFont="1" applyFill="1" applyBorder="1" applyAlignment="1">
      <alignment horizontal="center" vertical="center" wrapText="1"/>
    </xf>
  </cellXfs>
  <cellStyles count="313">
    <cellStyle name="_x000d__x000a_JournalTemplate=C:\COMFO\CTALK\JOURSTD.TPL_x000d__x000a_LbStateAddress=3 3 0 251 1 89 2 311_x000d__x000a_LbStateJou" xfId="77" xr:uid="{00000000-0005-0000-0000-000000000000}"/>
    <cellStyle name="0,0_x000d__x000a_NA_x000d__x000a_" xfId="303" xr:uid="{00000000-0005-0000-0000-000001000000}"/>
    <cellStyle name="20% - Ênfase1 100" xfId="1" xr:uid="{00000000-0005-0000-0000-000002000000}"/>
    <cellStyle name="60% - Ênfase6 37" xfId="2" xr:uid="{00000000-0005-0000-0000-000003000000}"/>
    <cellStyle name="Comma_Arauco Piping list" xfId="78" xr:uid="{00000000-0005-0000-0000-000004000000}"/>
    <cellStyle name="Comma0" xfId="79" xr:uid="{00000000-0005-0000-0000-000005000000}"/>
    <cellStyle name="CORES" xfId="80" xr:uid="{00000000-0005-0000-0000-000006000000}"/>
    <cellStyle name="Currency [0]_Arauco Piping list" xfId="81" xr:uid="{00000000-0005-0000-0000-000007000000}"/>
    <cellStyle name="Currency_Arauco Piping list" xfId="82" xr:uid="{00000000-0005-0000-0000-000008000000}"/>
    <cellStyle name="Currency0" xfId="83" xr:uid="{00000000-0005-0000-0000-000009000000}"/>
    <cellStyle name="Data" xfId="84" xr:uid="{00000000-0005-0000-0000-00000A000000}"/>
    <cellStyle name="Date" xfId="85" xr:uid="{00000000-0005-0000-0000-00000B000000}"/>
    <cellStyle name="Excel Built-in Excel Built-in Excel Built-in Excel Built-in Excel Built-in Excel Built-in Excel Built-in Excel Built-in Separador de milhares 4" xfId="3" xr:uid="{00000000-0005-0000-0000-00000C000000}"/>
    <cellStyle name="Excel Built-in Excel Built-in Excel Built-in Excel Built-in Excel Built-in Excel Built-in Excel Built-in Separador de milhares 4" xfId="4" xr:uid="{00000000-0005-0000-0000-00000D000000}"/>
    <cellStyle name="Excel Built-in Normal" xfId="5" xr:uid="{00000000-0005-0000-0000-00000E000000}"/>
    <cellStyle name="Excel Built-in Normal 1" xfId="6" xr:uid="{00000000-0005-0000-0000-00000F000000}"/>
    <cellStyle name="Excel Built-in Normal 2" xfId="7" xr:uid="{00000000-0005-0000-0000-000010000000}"/>
    <cellStyle name="Excel Built-in Normal 3" xfId="86" xr:uid="{00000000-0005-0000-0000-000011000000}"/>
    <cellStyle name="Excel_BuiltIn_Comma" xfId="8" xr:uid="{00000000-0005-0000-0000-000012000000}"/>
    <cellStyle name="Fixed" xfId="87" xr:uid="{00000000-0005-0000-0000-000013000000}"/>
    <cellStyle name="Fixo" xfId="88" xr:uid="{00000000-0005-0000-0000-000014000000}"/>
    <cellStyle name="Followed Hyperlink" xfId="89" xr:uid="{00000000-0005-0000-0000-000015000000}"/>
    <cellStyle name="Grey" xfId="90" xr:uid="{00000000-0005-0000-0000-000016000000}"/>
    <cellStyle name="Heading" xfId="9" xr:uid="{00000000-0005-0000-0000-000017000000}"/>
    <cellStyle name="Heading 1" xfId="91" xr:uid="{00000000-0005-0000-0000-000018000000}"/>
    <cellStyle name="Heading 2" xfId="92" xr:uid="{00000000-0005-0000-0000-000019000000}"/>
    <cellStyle name="Heading1" xfId="10" xr:uid="{00000000-0005-0000-0000-00001A000000}"/>
    <cellStyle name="Hiperlink 2" xfId="93" xr:uid="{00000000-0005-0000-0000-00001B000000}"/>
    <cellStyle name="Indefinido" xfId="94" xr:uid="{00000000-0005-0000-0000-00001C000000}"/>
    <cellStyle name="Input [yellow]" xfId="95" xr:uid="{00000000-0005-0000-0000-00001D000000}"/>
    <cellStyle name="material" xfId="96" xr:uid="{00000000-0005-0000-0000-00001E000000}"/>
    <cellStyle name="material 2" xfId="190" xr:uid="{00000000-0005-0000-0000-00001F000000}"/>
    <cellStyle name="MINIPG" xfId="97" xr:uid="{00000000-0005-0000-0000-000020000000}"/>
    <cellStyle name="Moeda" xfId="300" builtinId="4"/>
    <cellStyle name="Moeda 2" xfId="98" xr:uid="{00000000-0005-0000-0000-000022000000}"/>
    <cellStyle name="Normal" xfId="0" builtinId="0"/>
    <cellStyle name="Normal - Style1" xfId="99" xr:uid="{00000000-0005-0000-0000-000024000000}"/>
    <cellStyle name="Normal 10" xfId="100" xr:uid="{00000000-0005-0000-0000-000025000000}"/>
    <cellStyle name="Normal 10 2" xfId="183" xr:uid="{00000000-0005-0000-0000-000026000000}"/>
    <cellStyle name="Normal 11" xfId="101" xr:uid="{00000000-0005-0000-0000-000027000000}"/>
    <cellStyle name="Normal 11 2" xfId="188" xr:uid="{00000000-0005-0000-0000-000028000000}"/>
    <cellStyle name="Normal 12" xfId="102" xr:uid="{00000000-0005-0000-0000-000029000000}"/>
    <cellStyle name="Normal 12 2" xfId="191" xr:uid="{00000000-0005-0000-0000-00002A000000}"/>
    <cellStyle name="Normal 13" xfId="103" xr:uid="{00000000-0005-0000-0000-00002B000000}"/>
    <cellStyle name="Normal 13 2" xfId="104" xr:uid="{00000000-0005-0000-0000-00002C000000}"/>
    <cellStyle name="Normal 13 2 2" xfId="192" xr:uid="{00000000-0005-0000-0000-00002D000000}"/>
    <cellStyle name="Normal 13 3" xfId="105" xr:uid="{00000000-0005-0000-0000-00002E000000}"/>
    <cellStyle name="Normal 13 3 2" xfId="193" xr:uid="{00000000-0005-0000-0000-00002F000000}"/>
    <cellStyle name="Normal 13 4" xfId="181" xr:uid="{00000000-0005-0000-0000-000030000000}"/>
    <cellStyle name="Normal 13 5" xfId="194" xr:uid="{00000000-0005-0000-0000-000031000000}"/>
    <cellStyle name="Normal 14" xfId="106" xr:uid="{00000000-0005-0000-0000-000032000000}"/>
    <cellStyle name="Normal 14 2" xfId="107" xr:uid="{00000000-0005-0000-0000-000033000000}"/>
    <cellStyle name="Normal 14 2 2" xfId="195" xr:uid="{00000000-0005-0000-0000-000034000000}"/>
    <cellStyle name="Normal 14 3" xfId="108" xr:uid="{00000000-0005-0000-0000-000035000000}"/>
    <cellStyle name="Normal 14 3 2" xfId="196" xr:uid="{00000000-0005-0000-0000-000036000000}"/>
    <cellStyle name="Normal 14 4" xfId="197" xr:uid="{00000000-0005-0000-0000-000037000000}"/>
    <cellStyle name="Normal 15" xfId="109" xr:uid="{00000000-0005-0000-0000-000038000000}"/>
    <cellStyle name="Normal 15 2" xfId="110" xr:uid="{00000000-0005-0000-0000-000039000000}"/>
    <cellStyle name="Normal 16" xfId="111" xr:uid="{00000000-0005-0000-0000-00003A000000}"/>
    <cellStyle name="Normal 16 2" xfId="112" xr:uid="{00000000-0005-0000-0000-00003B000000}"/>
    <cellStyle name="Normal 16 2 2" xfId="198" xr:uid="{00000000-0005-0000-0000-00003C000000}"/>
    <cellStyle name="Normal 16 3" xfId="113" xr:uid="{00000000-0005-0000-0000-00003D000000}"/>
    <cellStyle name="Normal 16 3 2" xfId="199" xr:uid="{00000000-0005-0000-0000-00003E000000}"/>
    <cellStyle name="Normal 16 4" xfId="200" xr:uid="{00000000-0005-0000-0000-00003F000000}"/>
    <cellStyle name="Normal 17" xfId="51" xr:uid="{00000000-0005-0000-0000-000040000000}"/>
    <cellStyle name="Normal 17 2" xfId="201" xr:uid="{00000000-0005-0000-0000-000041000000}"/>
    <cellStyle name="Normal 18" xfId="61" xr:uid="{00000000-0005-0000-0000-000042000000}"/>
    <cellStyle name="Normal 18 2" xfId="202" xr:uid="{00000000-0005-0000-0000-000043000000}"/>
    <cellStyle name="Normal 19" xfId="42" xr:uid="{00000000-0005-0000-0000-000044000000}"/>
    <cellStyle name="Normal 19 2" xfId="203" xr:uid="{00000000-0005-0000-0000-000045000000}"/>
    <cellStyle name="Normal 2" xfId="11" xr:uid="{00000000-0005-0000-0000-000046000000}"/>
    <cellStyle name="Normal 2 10" xfId="304" xr:uid="{00000000-0005-0000-0000-000047000000}"/>
    <cellStyle name="Normal 2 2" xfId="114" xr:uid="{00000000-0005-0000-0000-000048000000}"/>
    <cellStyle name="Normal 2 2 2" xfId="173" xr:uid="{00000000-0005-0000-0000-000049000000}"/>
    <cellStyle name="Normal 2 2 2 2" xfId="310" xr:uid="{00000000-0005-0000-0000-00004A000000}"/>
    <cellStyle name="Normal 20" xfId="47" xr:uid="{00000000-0005-0000-0000-00004B000000}"/>
    <cellStyle name="Normal 20 2" xfId="204" xr:uid="{00000000-0005-0000-0000-00004C000000}"/>
    <cellStyle name="Normal 21" xfId="56" xr:uid="{00000000-0005-0000-0000-00004D000000}"/>
    <cellStyle name="Normal 21 2" xfId="205" xr:uid="{00000000-0005-0000-0000-00004E000000}"/>
    <cellStyle name="Normal 22" xfId="38" xr:uid="{00000000-0005-0000-0000-00004F000000}"/>
    <cellStyle name="Normal 22 2" xfId="206" xr:uid="{00000000-0005-0000-0000-000050000000}"/>
    <cellStyle name="Normal 23" xfId="34" xr:uid="{00000000-0005-0000-0000-000051000000}"/>
    <cellStyle name="Normal 23 2" xfId="207" xr:uid="{00000000-0005-0000-0000-000052000000}"/>
    <cellStyle name="Normal 24" xfId="36" xr:uid="{00000000-0005-0000-0000-000053000000}"/>
    <cellStyle name="Normal 24 2" xfId="208" xr:uid="{00000000-0005-0000-0000-000054000000}"/>
    <cellStyle name="Normal 25" xfId="65" xr:uid="{00000000-0005-0000-0000-000055000000}"/>
    <cellStyle name="Normal 25 2" xfId="209" xr:uid="{00000000-0005-0000-0000-000056000000}"/>
    <cellStyle name="Normal 26" xfId="76" xr:uid="{00000000-0005-0000-0000-000057000000}"/>
    <cellStyle name="Normal 26 2" xfId="210" xr:uid="{00000000-0005-0000-0000-000058000000}"/>
    <cellStyle name="Normal 27" xfId="70" xr:uid="{00000000-0005-0000-0000-000059000000}"/>
    <cellStyle name="Normal 27 2" xfId="211" xr:uid="{00000000-0005-0000-0000-00005A000000}"/>
    <cellStyle name="Normal 28" xfId="67" xr:uid="{00000000-0005-0000-0000-00005B000000}"/>
    <cellStyle name="Normal 28 2" xfId="212" xr:uid="{00000000-0005-0000-0000-00005C000000}"/>
    <cellStyle name="Normal 29" xfId="58" xr:uid="{00000000-0005-0000-0000-00005D000000}"/>
    <cellStyle name="Normal 29 2" xfId="213" xr:uid="{00000000-0005-0000-0000-00005E000000}"/>
    <cellStyle name="Normal 3" xfId="12" xr:uid="{00000000-0005-0000-0000-00005F000000}"/>
    <cellStyle name="Normal 3 2" xfId="115" xr:uid="{00000000-0005-0000-0000-000060000000}"/>
    <cellStyle name="Normal 3 2 2" xfId="214" xr:uid="{00000000-0005-0000-0000-000061000000}"/>
    <cellStyle name="Normal 3 3" xfId="116" xr:uid="{00000000-0005-0000-0000-000062000000}"/>
    <cellStyle name="Normal 3 4" xfId="215" xr:uid="{00000000-0005-0000-0000-000063000000}"/>
    <cellStyle name="Normal 30" xfId="32" xr:uid="{00000000-0005-0000-0000-000064000000}"/>
    <cellStyle name="Normal 30 2" xfId="216" xr:uid="{00000000-0005-0000-0000-000065000000}"/>
    <cellStyle name="Normal 31" xfId="63" xr:uid="{00000000-0005-0000-0000-000066000000}"/>
    <cellStyle name="Normal 31 2" xfId="217" xr:uid="{00000000-0005-0000-0000-000067000000}"/>
    <cellStyle name="Normal 32" xfId="40" xr:uid="{00000000-0005-0000-0000-000068000000}"/>
    <cellStyle name="Normal 32 2" xfId="218" xr:uid="{00000000-0005-0000-0000-000069000000}"/>
    <cellStyle name="Normal 33" xfId="49" xr:uid="{00000000-0005-0000-0000-00006A000000}"/>
    <cellStyle name="Normal 33 2" xfId="219" xr:uid="{00000000-0005-0000-0000-00006B000000}"/>
    <cellStyle name="Normal 34" xfId="74" xr:uid="{00000000-0005-0000-0000-00006C000000}"/>
    <cellStyle name="Normal 34 2" xfId="220" xr:uid="{00000000-0005-0000-0000-00006D000000}"/>
    <cellStyle name="Normal 35" xfId="59" xr:uid="{00000000-0005-0000-0000-00006E000000}"/>
    <cellStyle name="Normal 35 2" xfId="221" xr:uid="{00000000-0005-0000-0000-00006F000000}"/>
    <cellStyle name="Normal 36" xfId="45" xr:uid="{00000000-0005-0000-0000-000070000000}"/>
    <cellStyle name="Normal 36 2" xfId="222" xr:uid="{00000000-0005-0000-0000-000071000000}"/>
    <cellStyle name="Normal 37" xfId="117" xr:uid="{00000000-0005-0000-0000-000072000000}"/>
    <cellStyle name="Normal 37 2" xfId="118" xr:uid="{00000000-0005-0000-0000-000073000000}"/>
    <cellStyle name="Normal 37 2 2" xfId="223" xr:uid="{00000000-0005-0000-0000-000074000000}"/>
    <cellStyle name="Normal 37 3" xfId="224" xr:uid="{00000000-0005-0000-0000-000075000000}"/>
    <cellStyle name="Normal 38" xfId="119" xr:uid="{00000000-0005-0000-0000-000076000000}"/>
    <cellStyle name="Normal 38 2" xfId="225" xr:uid="{00000000-0005-0000-0000-000077000000}"/>
    <cellStyle name="Normal 39" xfId="33" xr:uid="{00000000-0005-0000-0000-000078000000}"/>
    <cellStyle name="Normal 39 2" xfId="226" xr:uid="{00000000-0005-0000-0000-000079000000}"/>
    <cellStyle name="Normal 4" xfId="13" xr:uid="{00000000-0005-0000-0000-00007A000000}"/>
    <cellStyle name="Normal 4 10" xfId="305" xr:uid="{00000000-0005-0000-0000-00007B000000}"/>
    <cellStyle name="Normal 4 10 16" xfId="306" xr:uid="{00000000-0005-0000-0000-00007C000000}"/>
    <cellStyle name="Normal 4 11 2" xfId="307" xr:uid="{00000000-0005-0000-0000-00007D000000}"/>
    <cellStyle name="Normal 4 2" xfId="184" xr:uid="{00000000-0005-0000-0000-00007E000000}"/>
    <cellStyle name="Normal 4 3" xfId="227" xr:uid="{00000000-0005-0000-0000-00007F000000}"/>
    <cellStyle name="Normal 4 7 2 2 2" xfId="308" xr:uid="{00000000-0005-0000-0000-000080000000}"/>
    <cellStyle name="Normal 40" xfId="35" xr:uid="{00000000-0005-0000-0000-000081000000}"/>
    <cellStyle name="Normal 40 2" xfId="228" xr:uid="{00000000-0005-0000-0000-000082000000}"/>
    <cellStyle name="Normal 41" xfId="37" xr:uid="{00000000-0005-0000-0000-000083000000}"/>
    <cellStyle name="Normal 41 2" xfId="229" xr:uid="{00000000-0005-0000-0000-000084000000}"/>
    <cellStyle name="Normal 42" xfId="39" xr:uid="{00000000-0005-0000-0000-000085000000}"/>
    <cellStyle name="Normal 42 2" xfId="230" xr:uid="{00000000-0005-0000-0000-000086000000}"/>
    <cellStyle name="Normal 43" xfId="41" xr:uid="{00000000-0005-0000-0000-000087000000}"/>
    <cellStyle name="Normal 43 2" xfId="231" xr:uid="{00000000-0005-0000-0000-000088000000}"/>
    <cellStyle name="Normal 44" xfId="43" xr:uid="{00000000-0005-0000-0000-000089000000}"/>
    <cellStyle name="Normal 44 2" xfId="232" xr:uid="{00000000-0005-0000-0000-00008A000000}"/>
    <cellStyle name="Normal 45" xfId="44" xr:uid="{00000000-0005-0000-0000-00008B000000}"/>
    <cellStyle name="Normal 45 2" xfId="233" xr:uid="{00000000-0005-0000-0000-00008C000000}"/>
    <cellStyle name="Normal 46" xfId="46" xr:uid="{00000000-0005-0000-0000-00008D000000}"/>
    <cellStyle name="Normal 46 2" xfId="234" xr:uid="{00000000-0005-0000-0000-00008E000000}"/>
    <cellStyle name="Normal 47" xfId="48" xr:uid="{00000000-0005-0000-0000-00008F000000}"/>
    <cellStyle name="Normal 47 2" xfId="235" xr:uid="{00000000-0005-0000-0000-000090000000}"/>
    <cellStyle name="Normal 48" xfId="50" xr:uid="{00000000-0005-0000-0000-000091000000}"/>
    <cellStyle name="Normal 48 2" xfId="236" xr:uid="{00000000-0005-0000-0000-000092000000}"/>
    <cellStyle name="Normal 49" xfId="52" xr:uid="{00000000-0005-0000-0000-000093000000}"/>
    <cellStyle name="Normal 49 2" xfId="237" xr:uid="{00000000-0005-0000-0000-000094000000}"/>
    <cellStyle name="Normal 5" xfId="120" xr:uid="{00000000-0005-0000-0000-000095000000}"/>
    <cellStyle name="Normal 5 2" xfId="121" xr:uid="{00000000-0005-0000-0000-000096000000}"/>
    <cellStyle name="Normal 5 2 2" xfId="122" xr:uid="{00000000-0005-0000-0000-000097000000}"/>
    <cellStyle name="Normal 5 2 2 2" xfId="238" xr:uid="{00000000-0005-0000-0000-000098000000}"/>
    <cellStyle name="Normal 5 2 3" xfId="123" xr:uid="{00000000-0005-0000-0000-000099000000}"/>
    <cellStyle name="Normal 5 2 3 2" xfId="239" xr:uid="{00000000-0005-0000-0000-00009A000000}"/>
    <cellStyle name="Normal 5 2 4" xfId="240" xr:uid="{00000000-0005-0000-0000-00009B000000}"/>
    <cellStyle name="Normal 5 3" xfId="124" xr:uid="{00000000-0005-0000-0000-00009C000000}"/>
    <cellStyle name="Normal 5 3 2" xfId="241" xr:uid="{00000000-0005-0000-0000-00009D000000}"/>
    <cellStyle name="Normal 5 4" xfId="125" xr:uid="{00000000-0005-0000-0000-00009E000000}"/>
    <cellStyle name="Normal 5 4 2" xfId="242" xr:uid="{00000000-0005-0000-0000-00009F000000}"/>
    <cellStyle name="Normal 5 5" xfId="243" xr:uid="{00000000-0005-0000-0000-0000A0000000}"/>
    <cellStyle name="Normal 50" xfId="53" xr:uid="{00000000-0005-0000-0000-0000A1000000}"/>
    <cellStyle name="Normal 50 2" xfId="244" xr:uid="{00000000-0005-0000-0000-0000A2000000}"/>
    <cellStyle name="Normal 51" xfId="54" xr:uid="{00000000-0005-0000-0000-0000A3000000}"/>
    <cellStyle name="Normal 51 2" xfId="245" xr:uid="{00000000-0005-0000-0000-0000A4000000}"/>
    <cellStyle name="Normal 52" xfId="55" xr:uid="{00000000-0005-0000-0000-0000A5000000}"/>
    <cellStyle name="Normal 52 2" xfId="246" xr:uid="{00000000-0005-0000-0000-0000A6000000}"/>
    <cellStyle name="Normal 53" xfId="57" xr:uid="{00000000-0005-0000-0000-0000A7000000}"/>
    <cellStyle name="Normal 53 2" xfId="247" xr:uid="{00000000-0005-0000-0000-0000A8000000}"/>
    <cellStyle name="Normal 54" xfId="60" xr:uid="{00000000-0005-0000-0000-0000A9000000}"/>
    <cellStyle name="Normal 54 2" xfId="248" xr:uid="{00000000-0005-0000-0000-0000AA000000}"/>
    <cellStyle name="Normal 55" xfId="62" xr:uid="{00000000-0005-0000-0000-0000AB000000}"/>
    <cellStyle name="Normal 55 2" xfId="249" xr:uid="{00000000-0005-0000-0000-0000AC000000}"/>
    <cellStyle name="Normal 56" xfId="64" xr:uid="{00000000-0005-0000-0000-0000AD000000}"/>
    <cellStyle name="Normal 56 2" xfId="250" xr:uid="{00000000-0005-0000-0000-0000AE000000}"/>
    <cellStyle name="Normal 57" xfId="66" xr:uid="{00000000-0005-0000-0000-0000AF000000}"/>
    <cellStyle name="Normal 57 2" xfId="251" xr:uid="{00000000-0005-0000-0000-0000B0000000}"/>
    <cellStyle name="Normal 58" xfId="68" xr:uid="{00000000-0005-0000-0000-0000B1000000}"/>
    <cellStyle name="Normal 58 2" xfId="252" xr:uid="{00000000-0005-0000-0000-0000B2000000}"/>
    <cellStyle name="Normal 59" xfId="69" xr:uid="{00000000-0005-0000-0000-0000B3000000}"/>
    <cellStyle name="Normal 59 2" xfId="253" xr:uid="{00000000-0005-0000-0000-0000B4000000}"/>
    <cellStyle name="Normal 6" xfId="14" xr:uid="{00000000-0005-0000-0000-0000B5000000}"/>
    <cellStyle name="Normal 6 2" xfId="126" xr:uid="{00000000-0005-0000-0000-0000B6000000}"/>
    <cellStyle name="Normal 6 2 2" xfId="127" xr:uid="{00000000-0005-0000-0000-0000B7000000}"/>
    <cellStyle name="Normal 6 2 2 2" xfId="128" xr:uid="{00000000-0005-0000-0000-0000B8000000}"/>
    <cellStyle name="Normal 6 2 2 2 2" xfId="254" xr:uid="{00000000-0005-0000-0000-0000B9000000}"/>
    <cellStyle name="Normal 6 2 2 3" xfId="129" xr:uid="{00000000-0005-0000-0000-0000BA000000}"/>
    <cellStyle name="Normal 6 2 2 3 2" xfId="255" xr:uid="{00000000-0005-0000-0000-0000BB000000}"/>
    <cellStyle name="Normal 6 2 2 4" xfId="256" xr:uid="{00000000-0005-0000-0000-0000BC000000}"/>
    <cellStyle name="Normal 6 2 3" xfId="130" xr:uid="{00000000-0005-0000-0000-0000BD000000}"/>
    <cellStyle name="Normal 6 2 3 2" xfId="257" xr:uid="{00000000-0005-0000-0000-0000BE000000}"/>
    <cellStyle name="Normal 6 2 4" xfId="131" xr:uid="{00000000-0005-0000-0000-0000BF000000}"/>
    <cellStyle name="Normal 6 2 4 2" xfId="258" xr:uid="{00000000-0005-0000-0000-0000C0000000}"/>
    <cellStyle name="Normal 6 2 5" xfId="259" xr:uid="{00000000-0005-0000-0000-0000C1000000}"/>
    <cellStyle name="Normal 6 3" xfId="132" xr:uid="{00000000-0005-0000-0000-0000C2000000}"/>
    <cellStyle name="Normal 6 3 2" xfId="133" xr:uid="{00000000-0005-0000-0000-0000C3000000}"/>
    <cellStyle name="Normal 6 3 2 2" xfId="260" xr:uid="{00000000-0005-0000-0000-0000C4000000}"/>
    <cellStyle name="Normal 6 3 3" xfId="134" xr:uid="{00000000-0005-0000-0000-0000C5000000}"/>
    <cellStyle name="Normal 6 3 3 2" xfId="261" xr:uid="{00000000-0005-0000-0000-0000C6000000}"/>
    <cellStyle name="Normal 6 3 4" xfId="262" xr:uid="{00000000-0005-0000-0000-0000C7000000}"/>
    <cellStyle name="Normal 6 4" xfId="135" xr:uid="{00000000-0005-0000-0000-0000C8000000}"/>
    <cellStyle name="Normal 6 4 2" xfId="263" xr:uid="{00000000-0005-0000-0000-0000C9000000}"/>
    <cellStyle name="Normal 6 5" xfId="136" xr:uid="{00000000-0005-0000-0000-0000CA000000}"/>
    <cellStyle name="Normal 6 5 2" xfId="264" xr:uid="{00000000-0005-0000-0000-0000CB000000}"/>
    <cellStyle name="Normal 6 6" xfId="265" xr:uid="{00000000-0005-0000-0000-0000CC000000}"/>
    <cellStyle name="Normal 60" xfId="71" xr:uid="{00000000-0005-0000-0000-0000CD000000}"/>
    <cellStyle name="Normal 60 2" xfId="266" xr:uid="{00000000-0005-0000-0000-0000CE000000}"/>
    <cellStyle name="Normal 61" xfId="72" xr:uid="{00000000-0005-0000-0000-0000CF000000}"/>
    <cellStyle name="Normal 61 2" xfId="267" xr:uid="{00000000-0005-0000-0000-0000D0000000}"/>
    <cellStyle name="Normal 62" xfId="73" xr:uid="{00000000-0005-0000-0000-0000D1000000}"/>
    <cellStyle name="Normal 62 2" xfId="268" xr:uid="{00000000-0005-0000-0000-0000D2000000}"/>
    <cellStyle name="Normal 63" xfId="75" xr:uid="{00000000-0005-0000-0000-0000D3000000}"/>
    <cellStyle name="Normal 63 2" xfId="269" xr:uid="{00000000-0005-0000-0000-0000D4000000}"/>
    <cellStyle name="Normal 64" xfId="176" xr:uid="{00000000-0005-0000-0000-0000D5000000}"/>
    <cellStyle name="Normal 64 2" xfId="177" xr:uid="{00000000-0005-0000-0000-0000D6000000}"/>
    <cellStyle name="Normal 65" xfId="178" xr:uid="{00000000-0005-0000-0000-0000D7000000}"/>
    <cellStyle name="Normal 66" xfId="270" xr:uid="{00000000-0005-0000-0000-0000D8000000}"/>
    <cellStyle name="Normal 67" xfId="271" xr:uid="{00000000-0005-0000-0000-0000D9000000}"/>
    <cellStyle name="Normal 68" xfId="301" xr:uid="{00000000-0005-0000-0000-0000DA000000}"/>
    <cellStyle name="Normal 7" xfId="15" xr:uid="{00000000-0005-0000-0000-0000DB000000}"/>
    <cellStyle name="Normal 7 2" xfId="137" xr:uid="{00000000-0005-0000-0000-0000DC000000}"/>
    <cellStyle name="Normal 7 2 2" xfId="272" xr:uid="{00000000-0005-0000-0000-0000DD000000}"/>
    <cellStyle name="Normal 7 3" xfId="273" xr:uid="{00000000-0005-0000-0000-0000DE000000}"/>
    <cellStyle name="Normal 8" xfId="138" xr:uid="{00000000-0005-0000-0000-0000DF000000}"/>
    <cellStyle name="Normal 8 2" xfId="139" xr:uid="{00000000-0005-0000-0000-0000E0000000}"/>
    <cellStyle name="Normal 8 2 2" xfId="274" xr:uid="{00000000-0005-0000-0000-0000E1000000}"/>
    <cellStyle name="Normal 8 3" xfId="275" xr:uid="{00000000-0005-0000-0000-0000E2000000}"/>
    <cellStyle name="Normal 9" xfId="16" xr:uid="{00000000-0005-0000-0000-0000E3000000}"/>
    <cellStyle name="Normal 9 2" xfId="276" xr:uid="{00000000-0005-0000-0000-0000E4000000}"/>
    <cellStyle name="Normal_ORÇAMENTO GRAVATÁ (NOVO) " xfId="309" xr:uid="{00000000-0005-0000-0000-0000E5000000}"/>
    <cellStyle name="Normal1" xfId="140" xr:uid="{00000000-0005-0000-0000-0000E6000000}"/>
    <cellStyle name="Normal2" xfId="141" xr:uid="{00000000-0005-0000-0000-0000E7000000}"/>
    <cellStyle name="Normal3" xfId="142" xr:uid="{00000000-0005-0000-0000-0000E8000000}"/>
    <cellStyle name="Percent [2]" xfId="143" xr:uid="{00000000-0005-0000-0000-0000E9000000}"/>
    <cellStyle name="Percent [2] 2" xfId="277" xr:uid="{00000000-0005-0000-0000-0000EA000000}"/>
    <cellStyle name="Percent_Sheet1" xfId="144" xr:uid="{00000000-0005-0000-0000-0000EB000000}"/>
    <cellStyle name="Percentual" xfId="145" xr:uid="{00000000-0005-0000-0000-0000EC000000}"/>
    <cellStyle name="Ponto" xfId="146" xr:uid="{00000000-0005-0000-0000-0000ED000000}"/>
    <cellStyle name="Porcentagem 2" xfId="17" xr:uid="{00000000-0005-0000-0000-0000EE000000}"/>
    <cellStyle name="Porcentagem 2 2" xfId="175" xr:uid="{00000000-0005-0000-0000-0000EF000000}"/>
    <cellStyle name="Porcentagem 3" xfId="18" xr:uid="{00000000-0005-0000-0000-0000F0000000}"/>
    <cellStyle name="Porcentagem 3 2" xfId="147" xr:uid="{00000000-0005-0000-0000-0000F1000000}"/>
    <cellStyle name="Porcentagem 3 3" xfId="278" xr:uid="{00000000-0005-0000-0000-0000F2000000}"/>
    <cellStyle name="Porcentagem 4" xfId="19" xr:uid="{00000000-0005-0000-0000-0000F3000000}"/>
    <cellStyle name="Porcentagem 4 2" xfId="20" xr:uid="{00000000-0005-0000-0000-0000F4000000}"/>
    <cellStyle name="Porcentagem 4 2 2" xfId="185" xr:uid="{00000000-0005-0000-0000-0000F5000000}"/>
    <cellStyle name="Porcentagem 5" xfId="148" xr:uid="{00000000-0005-0000-0000-0000F6000000}"/>
    <cellStyle name="Porcentagem 6" xfId="149" xr:uid="{00000000-0005-0000-0000-0000F7000000}"/>
    <cellStyle name="Porcentagem 6 2" xfId="150" xr:uid="{00000000-0005-0000-0000-0000F8000000}"/>
    <cellStyle name="Porcentagem 6 2 2" xfId="279" xr:uid="{00000000-0005-0000-0000-0000F9000000}"/>
    <cellStyle name="Porcentagem 6 3" xfId="280" xr:uid="{00000000-0005-0000-0000-0000FA000000}"/>
    <cellStyle name="Porcentagem 7" xfId="179" xr:uid="{00000000-0005-0000-0000-0000FB000000}"/>
    <cellStyle name="Porcentagem 7 2 2" xfId="312" xr:uid="{00000000-0005-0000-0000-0000FC000000}"/>
    <cellStyle name="Porcentagem 8 2" xfId="311" xr:uid="{00000000-0005-0000-0000-0000FD000000}"/>
    <cellStyle name="Result" xfId="21" xr:uid="{00000000-0005-0000-0000-0000FE000000}"/>
    <cellStyle name="Result2" xfId="22" xr:uid="{00000000-0005-0000-0000-0000FF000000}"/>
    <cellStyle name="Sep. milhar [0]" xfId="151" xr:uid="{00000000-0005-0000-0000-000000010000}"/>
    <cellStyle name="Separador de m" xfId="152" xr:uid="{00000000-0005-0000-0000-000001010000}"/>
    <cellStyle name="Separador de milhares 2" xfId="23" xr:uid="{00000000-0005-0000-0000-000002010000}"/>
    <cellStyle name="Separador de milhares 2 2" xfId="153" xr:uid="{00000000-0005-0000-0000-000003010000}"/>
    <cellStyle name="Separador de milhares 2 2 2" xfId="281" xr:uid="{00000000-0005-0000-0000-000004010000}"/>
    <cellStyle name="Separador de milhares 2 3" xfId="282" xr:uid="{00000000-0005-0000-0000-000005010000}"/>
    <cellStyle name="Separador de milhares 3" xfId="154" xr:uid="{00000000-0005-0000-0000-000006010000}"/>
    <cellStyle name="Separador de milhares 4" xfId="24" xr:uid="{00000000-0005-0000-0000-000007010000}"/>
    <cellStyle name="Sepavador de milhares [0]_Pasta2" xfId="155" xr:uid="{00000000-0005-0000-0000-000008010000}"/>
    <cellStyle name="Standard_RP100_01 (metr.)" xfId="156" xr:uid="{00000000-0005-0000-0000-000009010000}"/>
    <cellStyle name="Titulo1" xfId="157" xr:uid="{00000000-0005-0000-0000-00000A010000}"/>
    <cellStyle name="Titulo2" xfId="158" xr:uid="{00000000-0005-0000-0000-00000B010000}"/>
    <cellStyle name="Vírgula" xfId="25" builtinId="3"/>
    <cellStyle name="Vírgula 10" xfId="159" xr:uid="{00000000-0005-0000-0000-00000D010000}"/>
    <cellStyle name="Vírgula 10 2" xfId="160" xr:uid="{00000000-0005-0000-0000-00000E010000}"/>
    <cellStyle name="Vírgula 10 2 2" xfId="283" xr:uid="{00000000-0005-0000-0000-00000F010000}"/>
    <cellStyle name="Vírgula 10 3" xfId="284" xr:uid="{00000000-0005-0000-0000-000010010000}"/>
    <cellStyle name="Vírgula 11" xfId="161" xr:uid="{00000000-0005-0000-0000-000011010000}"/>
    <cellStyle name="Vírgula 11 2" xfId="285" xr:uid="{00000000-0005-0000-0000-000012010000}"/>
    <cellStyle name="Vírgula 12" xfId="162" xr:uid="{00000000-0005-0000-0000-000013010000}"/>
    <cellStyle name="Vírgula 12 2" xfId="286" xr:uid="{00000000-0005-0000-0000-000014010000}"/>
    <cellStyle name="Vírgula 13" xfId="180" xr:uid="{00000000-0005-0000-0000-000015010000}"/>
    <cellStyle name="Vírgula 14" xfId="302" xr:uid="{00000000-0005-0000-0000-000016010000}"/>
    <cellStyle name="Vírgula 2" xfId="26" xr:uid="{00000000-0005-0000-0000-000017010000}"/>
    <cellStyle name="Vírgula 2 2" xfId="163" xr:uid="{00000000-0005-0000-0000-000018010000}"/>
    <cellStyle name="Vírgula 2 2 2" xfId="189" xr:uid="{00000000-0005-0000-0000-000019010000}"/>
    <cellStyle name="Vírgula 2 3" xfId="174" xr:uid="{00000000-0005-0000-0000-00001A010000}"/>
    <cellStyle name="Vírgula 2 4" xfId="287" xr:uid="{00000000-0005-0000-0000-00001B010000}"/>
    <cellStyle name="Vírgula 3" xfId="27" xr:uid="{00000000-0005-0000-0000-00001C010000}"/>
    <cellStyle name="Vírgula 3 2" xfId="28" xr:uid="{00000000-0005-0000-0000-00001D010000}"/>
    <cellStyle name="Vírgula 3 2 2" xfId="288" xr:uid="{00000000-0005-0000-0000-00001E010000}"/>
    <cellStyle name="Vírgula 3 3" xfId="289" xr:uid="{00000000-0005-0000-0000-00001F010000}"/>
    <cellStyle name="Vírgula 4" xfId="29" xr:uid="{00000000-0005-0000-0000-000020010000}"/>
    <cellStyle name="Vírgula 5" xfId="30" xr:uid="{00000000-0005-0000-0000-000021010000}"/>
    <cellStyle name="Vírgula 5 2" xfId="31" xr:uid="{00000000-0005-0000-0000-000022010000}"/>
    <cellStyle name="Vírgula 5 2 2" xfId="186" xr:uid="{00000000-0005-0000-0000-000023010000}"/>
    <cellStyle name="Vírgula 6" xfId="164" xr:uid="{00000000-0005-0000-0000-000024010000}"/>
    <cellStyle name="Vírgula 6 2" xfId="165" xr:uid="{00000000-0005-0000-0000-000025010000}"/>
    <cellStyle name="Vírgula 6 2 2" xfId="290" xr:uid="{00000000-0005-0000-0000-000026010000}"/>
    <cellStyle name="Vírgula 6 3" xfId="187" xr:uid="{00000000-0005-0000-0000-000027010000}"/>
    <cellStyle name="Vírgula 6 3 2" xfId="291" xr:uid="{00000000-0005-0000-0000-000028010000}"/>
    <cellStyle name="Vírgula 6 4" xfId="292" xr:uid="{00000000-0005-0000-0000-000029010000}"/>
    <cellStyle name="Vírgula 7" xfId="166" xr:uid="{00000000-0005-0000-0000-00002A010000}"/>
    <cellStyle name="Vírgula 7 2" xfId="167" xr:uid="{00000000-0005-0000-0000-00002B010000}"/>
    <cellStyle name="Vírgula 7 2 2" xfId="293" xr:uid="{00000000-0005-0000-0000-00002C010000}"/>
    <cellStyle name="Vírgula 7 3" xfId="168" xr:uid="{00000000-0005-0000-0000-00002D010000}"/>
    <cellStyle name="Vírgula 7 3 2" xfId="294" xr:uid="{00000000-0005-0000-0000-00002E010000}"/>
    <cellStyle name="Vírgula 7 4" xfId="182" xr:uid="{00000000-0005-0000-0000-00002F010000}"/>
    <cellStyle name="Vírgula 7 4 2" xfId="295" xr:uid="{00000000-0005-0000-0000-000030010000}"/>
    <cellStyle name="Vírgula 7 5" xfId="296" xr:uid="{00000000-0005-0000-0000-000031010000}"/>
    <cellStyle name="Vírgula 8" xfId="169" xr:uid="{00000000-0005-0000-0000-000032010000}"/>
    <cellStyle name="Vírgula 8 2" xfId="170" xr:uid="{00000000-0005-0000-0000-000033010000}"/>
    <cellStyle name="Vírgula 8 2 2" xfId="297" xr:uid="{00000000-0005-0000-0000-000034010000}"/>
    <cellStyle name="Vírgula 8 3" xfId="171" xr:uid="{00000000-0005-0000-0000-000035010000}"/>
    <cellStyle name="Vírgula 8 3 2" xfId="298" xr:uid="{00000000-0005-0000-0000-000036010000}"/>
    <cellStyle name="Vírgula 8 4" xfId="299" xr:uid="{00000000-0005-0000-0000-000037010000}"/>
    <cellStyle name="Vírgula 9" xfId="172" xr:uid="{00000000-0005-0000-0000-00003801000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52"/>
        </patternFill>
      </fill>
    </dxf>
  </dxfs>
  <tableStyles count="0" defaultTableStyle="TableStyleMedium9" defaultPivotStyle="PivotStyleLight16"/>
  <colors>
    <mruColors>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368300</xdr:colOff>
      <xdr:row>21</xdr:row>
      <xdr:rowOff>12700</xdr:rowOff>
    </xdr:from>
    <xdr:to>
      <xdr:col>13</xdr:col>
      <xdr:colOff>342900</xdr:colOff>
      <xdr:row>23</xdr:row>
      <xdr:rowOff>63500</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84650" y="4362450"/>
          <a:ext cx="310515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939801</xdr:colOff>
      <xdr:row>0</xdr:row>
      <xdr:rowOff>139700</xdr:rowOff>
    </xdr:from>
    <xdr:to>
      <xdr:col>1</xdr:col>
      <xdr:colOff>292100</xdr:colOff>
      <xdr:row>0</xdr:row>
      <xdr:rowOff>742950</xdr:rowOff>
    </xdr:to>
    <xdr:pic>
      <xdr:nvPicPr>
        <xdr:cNvPr id="4" name="Imagem 3" descr="D:\PREFEITURAS 2009 A 2019\PREFEITURAS 2021\1 - AMARAJI\0 - ARQUIVOS AMARAJI\LOGO (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9801" y="139700"/>
          <a:ext cx="1117599" cy="603250"/>
        </a:xfrm>
        <a:prstGeom prst="rect">
          <a:avLst/>
        </a:prstGeom>
        <a:noFill/>
        <a:ln>
          <a:noFill/>
        </a:ln>
      </xdr:spPr>
    </xdr:pic>
    <xdr:clientData/>
  </xdr:twoCellAnchor>
  <xdr:twoCellAnchor editAs="oneCell">
    <xdr:from>
      <xdr:col>0</xdr:col>
      <xdr:colOff>44450</xdr:colOff>
      <xdr:row>0</xdr:row>
      <xdr:rowOff>152400</xdr:rowOff>
    </xdr:from>
    <xdr:to>
      <xdr:col>0</xdr:col>
      <xdr:colOff>755650</xdr:colOff>
      <xdr:row>0</xdr:row>
      <xdr:rowOff>710565</xdr:rowOff>
    </xdr:to>
    <xdr:pic>
      <xdr:nvPicPr>
        <xdr:cNvPr id="6" name="Imagem 5" descr="C:\Users\Adalberto\Downloads\BRASÃO AMARAJI.pn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450" y="152400"/>
          <a:ext cx="711200" cy="5581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117928</xdr:colOff>
      <xdr:row>0</xdr:row>
      <xdr:rowOff>145141</xdr:rowOff>
    </xdr:from>
    <xdr:to>
      <xdr:col>2</xdr:col>
      <xdr:colOff>145142</xdr:colOff>
      <xdr:row>0</xdr:row>
      <xdr:rowOff>1015998</xdr:rowOff>
    </xdr:to>
    <xdr:pic>
      <xdr:nvPicPr>
        <xdr:cNvPr id="4" name="Imagem 3" descr="D:\PREFEITURAS 2009 A 2019\PREFEITURAS 2021\1 - AMARAJI\0 - ARQUIVOS AMARAJI\LOGO (1).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785" y="145141"/>
          <a:ext cx="1496786" cy="870857"/>
        </a:xfrm>
        <a:prstGeom prst="rect">
          <a:avLst/>
        </a:prstGeom>
        <a:noFill/>
        <a:ln>
          <a:noFill/>
        </a:ln>
      </xdr:spPr>
    </xdr:pic>
    <xdr:clientData/>
  </xdr:twoCellAnchor>
  <xdr:twoCellAnchor editAs="oneCell">
    <xdr:from>
      <xdr:col>0</xdr:col>
      <xdr:colOff>72571</xdr:colOff>
      <xdr:row>0</xdr:row>
      <xdr:rowOff>272143</xdr:rowOff>
    </xdr:from>
    <xdr:to>
      <xdr:col>0</xdr:col>
      <xdr:colOff>934356</xdr:colOff>
      <xdr:row>0</xdr:row>
      <xdr:rowOff>952500</xdr:rowOff>
    </xdr:to>
    <xdr:pic>
      <xdr:nvPicPr>
        <xdr:cNvPr id="5" name="Imagem 4" descr="C:\Users\Adalberto\Downloads\BRASÃO AMARAJI.pn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571" y="272143"/>
          <a:ext cx="861785" cy="68035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0</xdr:row>
      <xdr:rowOff>82550</xdr:rowOff>
    </xdr:from>
    <xdr:to>
      <xdr:col>3</xdr:col>
      <xdr:colOff>992841</xdr:colOff>
      <xdr:row>1</xdr:row>
      <xdr:rowOff>660400</xdr:rowOff>
    </xdr:to>
    <xdr:pic>
      <xdr:nvPicPr>
        <xdr:cNvPr id="2" name="Imagem 2" descr="D:\PREFEITURAS 2009 A 2019\PREFEITURAS 2021\1 - AMARAJI\0 - ARQUIVOS AMARAJI\LOGO (1).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82550"/>
          <a:ext cx="1841500" cy="73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82550</xdr:colOff>
      <xdr:row>0</xdr:row>
      <xdr:rowOff>120650</xdr:rowOff>
    </xdr:from>
    <xdr:to>
      <xdr:col>1</xdr:col>
      <xdr:colOff>717550</xdr:colOff>
      <xdr:row>1</xdr:row>
      <xdr:rowOff>565150</xdr:rowOff>
    </xdr:to>
    <xdr:pic>
      <xdr:nvPicPr>
        <xdr:cNvPr id="3" name="Imagem 2" descr="C:\Users\Adalberto\Downloads\BRASÃO AMARAJI.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50" y="120650"/>
          <a:ext cx="635000" cy="6032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730250</xdr:colOff>
      <xdr:row>0</xdr:row>
      <xdr:rowOff>63500</xdr:rowOff>
    </xdr:from>
    <xdr:to>
      <xdr:col>3</xdr:col>
      <xdr:colOff>158750</xdr:colOff>
      <xdr:row>1</xdr:row>
      <xdr:rowOff>606914</xdr:rowOff>
    </xdr:to>
    <xdr:pic>
      <xdr:nvPicPr>
        <xdr:cNvPr id="2" name="Imagem 2" descr="D:\PREFEITURAS 2009 A 2019\PREFEITURAS 2021\1 - AMARAJI\0 - ARQUIVOS AMARAJI\LOGO (1).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250" y="63500"/>
          <a:ext cx="977900" cy="702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82550</xdr:colOff>
      <xdr:row>0</xdr:row>
      <xdr:rowOff>120650</xdr:rowOff>
    </xdr:from>
    <xdr:to>
      <xdr:col>1</xdr:col>
      <xdr:colOff>590550</xdr:colOff>
      <xdr:row>1</xdr:row>
      <xdr:rowOff>647700</xdr:rowOff>
    </xdr:to>
    <xdr:pic>
      <xdr:nvPicPr>
        <xdr:cNvPr id="3" name="Imagem 2" descr="C:\Users\Adalberto\Downloads\BRASÃO AMARAJI.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50" y="120650"/>
          <a:ext cx="508000" cy="6858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117928</xdr:colOff>
      <xdr:row>0</xdr:row>
      <xdr:rowOff>145141</xdr:rowOff>
    </xdr:from>
    <xdr:to>
      <xdr:col>2</xdr:col>
      <xdr:colOff>145142</xdr:colOff>
      <xdr:row>0</xdr:row>
      <xdr:rowOff>1023936</xdr:rowOff>
    </xdr:to>
    <xdr:pic>
      <xdr:nvPicPr>
        <xdr:cNvPr id="4" name="Imagem 3" descr="D:\PREFEITURAS 2009 A 2019\PREFEITURAS 2021\1 - AMARAJI\0 - ARQUIVOS AMARAJI\LOGO (1).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4878" y="145141"/>
          <a:ext cx="1500414" cy="870857"/>
        </a:xfrm>
        <a:prstGeom prst="rect">
          <a:avLst/>
        </a:prstGeom>
        <a:noFill/>
        <a:ln>
          <a:noFill/>
        </a:ln>
      </xdr:spPr>
    </xdr:pic>
    <xdr:clientData/>
  </xdr:twoCellAnchor>
  <xdr:twoCellAnchor editAs="oneCell">
    <xdr:from>
      <xdr:col>0</xdr:col>
      <xdr:colOff>72571</xdr:colOff>
      <xdr:row>0</xdr:row>
      <xdr:rowOff>272143</xdr:rowOff>
    </xdr:from>
    <xdr:to>
      <xdr:col>0</xdr:col>
      <xdr:colOff>935944</xdr:colOff>
      <xdr:row>0</xdr:row>
      <xdr:rowOff>958850</xdr:rowOff>
    </xdr:to>
    <xdr:pic>
      <xdr:nvPicPr>
        <xdr:cNvPr id="5" name="Imagem 4" descr="C:\Users\Adalberto\Downloads\BRASÃO AMARAJI.pn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571" y="272143"/>
          <a:ext cx="861785" cy="68035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117928</xdr:colOff>
      <xdr:row>0</xdr:row>
      <xdr:rowOff>145141</xdr:rowOff>
    </xdr:from>
    <xdr:to>
      <xdr:col>2</xdr:col>
      <xdr:colOff>208642</xdr:colOff>
      <xdr:row>0</xdr:row>
      <xdr:rowOff>1015998</xdr:rowOff>
    </xdr:to>
    <xdr:pic>
      <xdr:nvPicPr>
        <xdr:cNvPr id="2" name="Imagem 1" descr="D:\PREFEITURAS 2009 A 2019\PREFEITURAS 2021\1 - AMARAJI\0 - ARQUIVOS AMARAJI\LOGO (1).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4878" y="145141"/>
          <a:ext cx="1500414" cy="870857"/>
        </a:xfrm>
        <a:prstGeom prst="rect">
          <a:avLst/>
        </a:prstGeom>
        <a:noFill/>
        <a:ln>
          <a:noFill/>
        </a:ln>
      </xdr:spPr>
    </xdr:pic>
    <xdr:clientData/>
  </xdr:twoCellAnchor>
  <xdr:twoCellAnchor editAs="oneCell">
    <xdr:from>
      <xdr:col>0</xdr:col>
      <xdr:colOff>72571</xdr:colOff>
      <xdr:row>0</xdr:row>
      <xdr:rowOff>272143</xdr:rowOff>
    </xdr:from>
    <xdr:to>
      <xdr:col>1</xdr:col>
      <xdr:colOff>4081</xdr:colOff>
      <xdr:row>0</xdr:row>
      <xdr:rowOff>952500</xdr:rowOff>
    </xdr:to>
    <xdr:pic>
      <xdr:nvPicPr>
        <xdr:cNvPr id="3" name="Imagem 2" descr="C:\Users\Adalberto\Downloads\BRASÃO AMARAJI.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571" y="272143"/>
          <a:ext cx="861785" cy="68035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117928</xdr:colOff>
      <xdr:row>0</xdr:row>
      <xdr:rowOff>145141</xdr:rowOff>
    </xdr:from>
    <xdr:to>
      <xdr:col>2</xdr:col>
      <xdr:colOff>240392</xdr:colOff>
      <xdr:row>0</xdr:row>
      <xdr:rowOff>1015998</xdr:rowOff>
    </xdr:to>
    <xdr:pic>
      <xdr:nvPicPr>
        <xdr:cNvPr id="3" name="Imagem 2" descr="D:\PREFEITURAS 2009 A 2019\PREFEITURAS 2021\1 - AMARAJI\0 - ARQUIVOS AMARAJI\LOGO (1).pn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4878" y="145141"/>
          <a:ext cx="1563914" cy="870857"/>
        </a:xfrm>
        <a:prstGeom prst="rect">
          <a:avLst/>
        </a:prstGeom>
        <a:noFill/>
        <a:ln>
          <a:noFill/>
        </a:ln>
      </xdr:spPr>
    </xdr:pic>
    <xdr:clientData/>
  </xdr:twoCellAnchor>
  <xdr:twoCellAnchor editAs="oneCell">
    <xdr:from>
      <xdr:col>0</xdr:col>
      <xdr:colOff>72571</xdr:colOff>
      <xdr:row>0</xdr:row>
      <xdr:rowOff>272143</xdr:rowOff>
    </xdr:from>
    <xdr:to>
      <xdr:col>1</xdr:col>
      <xdr:colOff>906</xdr:colOff>
      <xdr:row>0</xdr:row>
      <xdr:rowOff>952500</xdr:rowOff>
    </xdr:to>
    <xdr:pic>
      <xdr:nvPicPr>
        <xdr:cNvPr id="4" name="Imagem 3" descr="C:\Users\Adalberto\Downloads\BRASÃO AMARAJI.pn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571" y="272143"/>
          <a:ext cx="893535" cy="68035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781050</xdr:colOff>
      <xdr:row>0</xdr:row>
      <xdr:rowOff>57150</xdr:rowOff>
    </xdr:from>
    <xdr:to>
      <xdr:col>1</xdr:col>
      <xdr:colOff>781050</xdr:colOff>
      <xdr:row>1</xdr:row>
      <xdr:rowOff>133350</xdr:rowOff>
    </xdr:to>
    <xdr:pic>
      <xdr:nvPicPr>
        <xdr:cNvPr id="3" name="Picture 5">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57150"/>
          <a:ext cx="3714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9071</xdr:colOff>
      <xdr:row>0</xdr:row>
      <xdr:rowOff>154214</xdr:rowOff>
    </xdr:from>
    <xdr:to>
      <xdr:col>1</xdr:col>
      <xdr:colOff>290285</xdr:colOff>
      <xdr:row>1</xdr:row>
      <xdr:rowOff>671285</xdr:rowOff>
    </xdr:to>
    <xdr:pic>
      <xdr:nvPicPr>
        <xdr:cNvPr id="5" name="Imagem 4" descr="C:\Users\Adalberto\Downloads\BRASÃO AMARAJI.pn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71" y="154214"/>
          <a:ext cx="925285" cy="680357"/>
        </a:xfrm>
        <a:prstGeom prst="rect">
          <a:avLst/>
        </a:prstGeom>
        <a:noFill/>
        <a:ln>
          <a:noFill/>
        </a:ln>
      </xdr:spPr>
    </xdr:pic>
    <xdr:clientData/>
  </xdr:twoCellAnchor>
  <xdr:twoCellAnchor editAs="oneCell">
    <xdr:from>
      <xdr:col>1</xdr:col>
      <xdr:colOff>390072</xdr:colOff>
      <xdr:row>0</xdr:row>
      <xdr:rowOff>36286</xdr:rowOff>
    </xdr:from>
    <xdr:to>
      <xdr:col>1</xdr:col>
      <xdr:colOff>1985736</xdr:colOff>
      <xdr:row>1</xdr:row>
      <xdr:rowOff>743857</xdr:rowOff>
    </xdr:to>
    <xdr:pic>
      <xdr:nvPicPr>
        <xdr:cNvPr id="6" name="Imagem 5" descr="D:\PREFEITURAS 2009 A 2019\PREFEITURAS 2021\1 - AMARAJI\0 - ARQUIVOS AMARAJI\LOGO (1).png">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4143" y="36286"/>
          <a:ext cx="1595664" cy="87085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209550</xdr:rowOff>
    </xdr:from>
    <xdr:to>
      <xdr:col>0</xdr:col>
      <xdr:colOff>723900</xdr:colOff>
      <xdr:row>0</xdr:row>
      <xdr:rowOff>731157</xdr:rowOff>
    </xdr:to>
    <xdr:pic>
      <xdr:nvPicPr>
        <xdr:cNvPr id="3" name="Imagem 2" descr="C:\Users\Adalberto\Downloads\BRASÃO AMARAJI.pn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723900" cy="521607"/>
        </a:xfrm>
        <a:prstGeom prst="rect">
          <a:avLst/>
        </a:prstGeom>
        <a:noFill/>
        <a:ln>
          <a:noFill/>
        </a:ln>
      </xdr:spPr>
    </xdr:pic>
    <xdr:clientData/>
  </xdr:twoCellAnchor>
  <xdr:twoCellAnchor editAs="oneCell">
    <xdr:from>
      <xdr:col>0</xdr:col>
      <xdr:colOff>781050</xdr:colOff>
      <xdr:row>0</xdr:row>
      <xdr:rowOff>158751</xdr:rowOff>
    </xdr:from>
    <xdr:to>
      <xdr:col>1</xdr:col>
      <xdr:colOff>1225550</xdr:colOff>
      <xdr:row>0</xdr:row>
      <xdr:rowOff>698501</xdr:rowOff>
    </xdr:to>
    <xdr:pic>
      <xdr:nvPicPr>
        <xdr:cNvPr id="4" name="Imagem 3" descr="D:\PREFEITURAS 2009 A 2019\PREFEITURAS 2021\1 - AMARAJI\0 - ARQUIVOS AMARAJI\LOGO (1).pn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 y="158751"/>
          <a:ext cx="1250950" cy="53975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27"/>
  <sheetViews>
    <sheetView topLeftCell="A14" workbookViewId="0">
      <selection activeCell="R3" sqref="R3:W3"/>
    </sheetView>
  </sheetViews>
  <sheetFormatPr defaultRowHeight="12.75"/>
  <cols>
    <col min="1" max="1" width="25.28515625" customWidth="1"/>
    <col min="2" max="2" width="12.140625" customWidth="1"/>
    <col min="3" max="3" width="6.7109375" bestFit="1" customWidth="1"/>
    <col min="4" max="4" width="3.7109375" customWidth="1"/>
    <col min="5" max="6" width="6.7109375" bestFit="1" customWidth="1"/>
    <col min="7" max="7" width="3.7109375" customWidth="1"/>
    <col min="8" max="9" width="6.7109375" bestFit="1" customWidth="1"/>
    <col min="10" max="10" width="3.7109375" customWidth="1"/>
    <col min="11" max="12" width="6.7109375" bestFit="1" customWidth="1"/>
    <col min="13" max="13" width="3.7109375" customWidth="1"/>
    <col min="14" max="15" width="6.7109375" bestFit="1" customWidth="1"/>
    <col min="16" max="16" width="3.7109375" customWidth="1"/>
    <col min="17" max="18" width="6.7109375" bestFit="1" customWidth="1"/>
    <col min="19" max="19" width="3.7109375" customWidth="1"/>
    <col min="20" max="21" width="6.7109375" bestFit="1" customWidth="1"/>
    <col min="22" max="22" width="3.7109375" customWidth="1"/>
    <col min="23" max="23" width="6.7109375" bestFit="1" customWidth="1"/>
    <col min="24" max="256" width="8.7109375"/>
    <col min="257" max="257" width="25.28515625" customWidth="1"/>
    <col min="258" max="258" width="12.140625" customWidth="1"/>
    <col min="259" max="259" width="6.7109375" bestFit="1" customWidth="1"/>
    <col min="260" max="260" width="3.7109375" customWidth="1"/>
    <col min="261" max="262" width="6.7109375" bestFit="1" customWidth="1"/>
    <col min="263" max="263" width="3.7109375" customWidth="1"/>
    <col min="264" max="265" width="6.7109375" bestFit="1" customWidth="1"/>
    <col min="266" max="266" width="3.7109375" customWidth="1"/>
    <col min="267" max="268" width="6.7109375" bestFit="1" customWidth="1"/>
    <col min="269" max="269" width="3.7109375" customWidth="1"/>
    <col min="270" max="271" width="6.7109375" bestFit="1" customWidth="1"/>
    <col min="272" max="272" width="3.7109375" customWidth="1"/>
    <col min="273" max="274" width="6.7109375" bestFit="1" customWidth="1"/>
    <col min="275" max="275" width="3.7109375" customWidth="1"/>
    <col min="276" max="277" width="6.7109375" bestFit="1" customWidth="1"/>
    <col min="278" max="278" width="3.7109375" customWidth="1"/>
    <col min="279" max="279" width="6.7109375" bestFit="1" customWidth="1"/>
    <col min="280" max="512" width="8.7109375"/>
    <col min="513" max="513" width="25.28515625" customWidth="1"/>
    <col min="514" max="514" width="12.140625" customWidth="1"/>
    <col min="515" max="515" width="6.7109375" bestFit="1" customWidth="1"/>
    <col min="516" max="516" width="3.7109375" customWidth="1"/>
    <col min="517" max="518" width="6.7109375" bestFit="1" customWidth="1"/>
    <col min="519" max="519" width="3.7109375" customWidth="1"/>
    <col min="520" max="521" width="6.7109375" bestFit="1" customWidth="1"/>
    <col min="522" max="522" width="3.7109375" customWidth="1"/>
    <col min="523" max="524" width="6.7109375" bestFit="1" customWidth="1"/>
    <col min="525" max="525" width="3.7109375" customWidth="1"/>
    <col min="526" max="527" width="6.7109375" bestFit="1" customWidth="1"/>
    <col min="528" max="528" width="3.7109375" customWidth="1"/>
    <col min="529" max="530" width="6.7109375" bestFit="1" customWidth="1"/>
    <col min="531" max="531" width="3.7109375" customWidth="1"/>
    <col min="532" max="533" width="6.7109375" bestFit="1" customWidth="1"/>
    <col min="534" max="534" width="3.7109375" customWidth="1"/>
    <col min="535" max="535" width="6.7109375" bestFit="1" customWidth="1"/>
    <col min="536" max="768" width="8.7109375"/>
    <col min="769" max="769" width="25.28515625" customWidth="1"/>
    <col min="770" max="770" width="12.140625" customWidth="1"/>
    <col min="771" max="771" width="6.7109375" bestFit="1" customWidth="1"/>
    <col min="772" max="772" width="3.7109375" customWidth="1"/>
    <col min="773" max="774" width="6.7109375" bestFit="1" customWidth="1"/>
    <col min="775" max="775" width="3.7109375" customWidth="1"/>
    <col min="776" max="777" width="6.7109375" bestFit="1" customWidth="1"/>
    <col min="778" max="778" width="3.7109375" customWidth="1"/>
    <col min="779" max="780" width="6.7109375" bestFit="1" customWidth="1"/>
    <col min="781" max="781" width="3.7109375" customWidth="1"/>
    <col min="782" max="783" width="6.7109375" bestFit="1" customWidth="1"/>
    <col min="784" max="784" width="3.7109375" customWidth="1"/>
    <col min="785" max="786" width="6.7109375" bestFit="1" customWidth="1"/>
    <col min="787" max="787" width="3.7109375" customWidth="1"/>
    <col min="788" max="789" width="6.7109375" bestFit="1" customWidth="1"/>
    <col min="790" max="790" width="3.7109375" customWidth="1"/>
    <col min="791" max="791" width="6.7109375" bestFit="1" customWidth="1"/>
    <col min="792" max="1024" width="8.7109375"/>
    <col min="1025" max="1025" width="25.28515625" customWidth="1"/>
    <col min="1026" max="1026" width="12.140625" customWidth="1"/>
    <col min="1027" max="1027" width="6.7109375" bestFit="1" customWidth="1"/>
    <col min="1028" max="1028" width="3.7109375" customWidth="1"/>
    <col min="1029" max="1030" width="6.7109375" bestFit="1" customWidth="1"/>
    <col min="1031" max="1031" width="3.7109375" customWidth="1"/>
    <col min="1032" max="1033" width="6.7109375" bestFit="1" customWidth="1"/>
    <col min="1034" max="1034" width="3.7109375" customWidth="1"/>
    <col min="1035" max="1036" width="6.7109375" bestFit="1" customWidth="1"/>
    <col min="1037" max="1037" width="3.7109375" customWidth="1"/>
    <col min="1038" max="1039" width="6.7109375" bestFit="1" customWidth="1"/>
    <col min="1040" max="1040" width="3.7109375" customWidth="1"/>
    <col min="1041" max="1042" width="6.7109375" bestFit="1" customWidth="1"/>
    <col min="1043" max="1043" width="3.7109375" customWidth="1"/>
    <col min="1044" max="1045" width="6.7109375" bestFit="1" customWidth="1"/>
    <col min="1046" max="1046" width="3.7109375" customWidth="1"/>
    <col min="1047" max="1047" width="6.7109375" bestFit="1" customWidth="1"/>
    <col min="1048" max="1280" width="8.7109375"/>
    <col min="1281" max="1281" width="25.28515625" customWidth="1"/>
    <col min="1282" max="1282" width="12.140625" customWidth="1"/>
    <col min="1283" max="1283" width="6.7109375" bestFit="1" customWidth="1"/>
    <col min="1284" max="1284" width="3.7109375" customWidth="1"/>
    <col min="1285" max="1286" width="6.7109375" bestFit="1" customWidth="1"/>
    <col min="1287" max="1287" width="3.7109375" customWidth="1"/>
    <col min="1288" max="1289" width="6.7109375" bestFit="1" customWidth="1"/>
    <col min="1290" max="1290" width="3.7109375" customWidth="1"/>
    <col min="1291" max="1292" width="6.7109375" bestFit="1" customWidth="1"/>
    <col min="1293" max="1293" width="3.7109375" customWidth="1"/>
    <col min="1294" max="1295" width="6.7109375" bestFit="1" customWidth="1"/>
    <col min="1296" max="1296" width="3.7109375" customWidth="1"/>
    <col min="1297" max="1298" width="6.7109375" bestFit="1" customWidth="1"/>
    <col min="1299" max="1299" width="3.7109375" customWidth="1"/>
    <col min="1300" max="1301" width="6.7109375" bestFit="1" customWidth="1"/>
    <col min="1302" max="1302" width="3.7109375" customWidth="1"/>
    <col min="1303" max="1303" width="6.7109375" bestFit="1" customWidth="1"/>
    <col min="1304" max="1536" width="8.7109375"/>
    <col min="1537" max="1537" width="25.28515625" customWidth="1"/>
    <col min="1538" max="1538" width="12.140625" customWidth="1"/>
    <col min="1539" max="1539" width="6.7109375" bestFit="1" customWidth="1"/>
    <col min="1540" max="1540" width="3.7109375" customWidth="1"/>
    <col min="1541" max="1542" width="6.7109375" bestFit="1" customWidth="1"/>
    <col min="1543" max="1543" width="3.7109375" customWidth="1"/>
    <col min="1544" max="1545" width="6.7109375" bestFit="1" customWidth="1"/>
    <col min="1546" max="1546" width="3.7109375" customWidth="1"/>
    <col min="1547" max="1548" width="6.7109375" bestFit="1" customWidth="1"/>
    <col min="1549" max="1549" width="3.7109375" customWidth="1"/>
    <col min="1550" max="1551" width="6.7109375" bestFit="1" customWidth="1"/>
    <col min="1552" max="1552" width="3.7109375" customWidth="1"/>
    <col min="1553" max="1554" width="6.7109375" bestFit="1" customWidth="1"/>
    <col min="1555" max="1555" width="3.7109375" customWidth="1"/>
    <col min="1556" max="1557" width="6.7109375" bestFit="1" customWidth="1"/>
    <col min="1558" max="1558" width="3.7109375" customWidth="1"/>
    <col min="1559" max="1559" width="6.7109375" bestFit="1" customWidth="1"/>
    <col min="1560" max="1792" width="8.7109375"/>
    <col min="1793" max="1793" width="25.28515625" customWidth="1"/>
    <col min="1794" max="1794" width="12.140625" customWidth="1"/>
    <col min="1795" max="1795" width="6.7109375" bestFit="1" customWidth="1"/>
    <col min="1796" max="1796" width="3.7109375" customWidth="1"/>
    <col min="1797" max="1798" width="6.7109375" bestFit="1" customWidth="1"/>
    <col min="1799" max="1799" width="3.7109375" customWidth="1"/>
    <col min="1800" max="1801" width="6.7109375" bestFit="1" customWidth="1"/>
    <col min="1802" max="1802" width="3.7109375" customWidth="1"/>
    <col min="1803" max="1804" width="6.7109375" bestFit="1" customWidth="1"/>
    <col min="1805" max="1805" width="3.7109375" customWidth="1"/>
    <col min="1806" max="1807" width="6.7109375" bestFit="1" customWidth="1"/>
    <col min="1808" max="1808" width="3.7109375" customWidth="1"/>
    <col min="1809" max="1810" width="6.7109375" bestFit="1" customWidth="1"/>
    <col min="1811" max="1811" width="3.7109375" customWidth="1"/>
    <col min="1812" max="1813" width="6.7109375" bestFit="1" customWidth="1"/>
    <col min="1814" max="1814" width="3.7109375" customWidth="1"/>
    <col min="1815" max="1815" width="6.7109375" bestFit="1" customWidth="1"/>
    <col min="1816" max="2048" width="8.7109375"/>
    <col min="2049" max="2049" width="25.28515625" customWidth="1"/>
    <col min="2050" max="2050" width="12.140625" customWidth="1"/>
    <col min="2051" max="2051" width="6.7109375" bestFit="1" customWidth="1"/>
    <col min="2052" max="2052" width="3.7109375" customWidth="1"/>
    <col min="2053" max="2054" width="6.7109375" bestFit="1" customWidth="1"/>
    <col min="2055" max="2055" width="3.7109375" customWidth="1"/>
    <col min="2056" max="2057" width="6.7109375" bestFit="1" customWidth="1"/>
    <col min="2058" max="2058" width="3.7109375" customWidth="1"/>
    <col min="2059" max="2060" width="6.7109375" bestFit="1" customWidth="1"/>
    <col min="2061" max="2061" width="3.7109375" customWidth="1"/>
    <col min="2062" max="2063" width="6.7109375" bestFit="1" customWidth="1"/>
    <col min="2064" max="2064" width="3.7109375" customWidth="1"/>
    <col min="2065" max="2066" width="6.7109375" bestFit="1" customWidth="1"/>
    <col min="2067" max="2067" width="3.7109375" customWidth="1"/>
    <col min="2068" max="2069" width="6.7109375" bestFit="1" customWidth="1"/>
    <col min="2070" max="2070" width="3.7109375" customWidth="1"/>
    <col min="2071" max="2071" width="6.7109375" bestFit="1" customWidth="1"/>
    <col min="2072" max="2304" width="8.7109375"/>
    <col min="2305" max="2305" width="25.28515625" customWidth="1"/>
    <col min="2306" max="2306" width="12.140625" customWidth="1"/>
    <col min="2307" max="2307" width="6.7109375" bestFit="1" customWidth="1"/>
    <col min="2308" max="2308" width="3.7109375" customWidth="1"/>
    <col min="2309" max="2310" width="6.7109375" bestFit="1" customWidth="1"/>
    <col min="2311" max="2311" width="3.7109375" customWidth="1"/>
    <col min="2312" max="2313" width="6.7109375" bestFit="1" customWidth="1"/>
    <col min="2314" max="2314" width="3.7109375" customWidth="1"/>
    <col min="2315" max="2316" width="6.7109375" bestFit="1" customWidth="1"/>
    <col min="2317" max="2317" width="3.7109375" customWidth="1"/>
    <col min="2318" max="2319" width="6.7109375" bestFit="1" customWidth="1"/>
    <col min="2320" max="2320" width="3.7109375" customWidth="1"/>
    <col min="2321" max="2322" width="6.7109375" bestFit="1" customWidth="1"/>
    <col min="2323" max="2323" width="3.7109375" customWidth="1"/>
    <col min="2324" max="2325" width="6.7109375" bestFit="1" customWidth="1"/>
    <col min="2326" max="2326" width="3.7109375" customWidth="1"/>
    <col min="2327" max="2327" width="6.7109375" bestFit="1" customWidth="1"/>
    <col min="2328" max="2560" width="8.7109375"/>
    <col min="2561" max="2561" width="25.28515625" customWidth="1"/>
    <col min="2562" max="2562" width="12.140625" customWidth="1"/>
    <col min="2563" max="2563" width="6.7109375" bestFit="1" customWidth="1"/>
    <col min="2564" max="2564" width="3.7109375" customWidth="1"/>
    <col min="2565" max="2566" width="6.7109375" bestFit="1" customWidth="1"/>
    <col min="2567" max="2567" width="3.7109375" customWidth="1"/>
    <col min="2568" max="2569" width="6.7109375" bestFit="1" customWidth="1"/>
    <col min="2570" max="2570" width="3.7109375" customWidth="1"/>
    <col min="2571" max="2572" width="6.7109375" bestFit="1" customWidth="1"/>
    <col min="2573" max="2573" width="3.7109375" customWidth="1"/>
    <col min="2574" max="2575" width="6.7109375" bestFit="1" customWidth="1"/>
    <col min="2576" max="2576" width="3.7109375" customWidth="1"/>
    <col min="2577" max="2578" width="6.7109375" bestFit="1" customWidth="1"/>
    <col min="2579" max="2579" width="3.7109375" customWidth="1"/>
    <col min="2580" max="2581" width="6.7109375" bestFit="1" customWidth="1"/>
    <col min="2582" max="2582" width="3.7109375" customWidth="1"/>
    <col min="2583" max="2583" width="6.7109375" bestFit="1" customWidth="1"/>
    <col min="2584" max="2816" width="8.7109375"/>
    <col min="2817" max="2817" width="25.28515625" customWidth="1"/>
    <col min="2818" max="2818" width="12.140625" customWidth="1"/>
    <col min="2819" max="2819" width="6.7109375" bestFit="1" customWidth="1"/>
    <col min="2820" max="2820" width="3.7109375" customWidth="1"/>
    <col min="2821" max="2822" width="6.7109375" bestFit="1" customWidth="1"/>
    <col min="2823" max="2823" width="3.7109375" customWidth="1"/>
    <col min="2824" max="2825" width="6.7109375" bestFit="1" customWidth="1"/>
    <col min="2826" max="2826" width="3.7109375" customWidth="1"/>
    <col min="2827" max="2828" width="6.7109375" bestFit="1" customWidth="1"/>
    <col min="2829" max="2829" width="3.7109375" customWidth="1"/>
    <col min="2830" max="2831" width="6.7109375" bestFit="1" customWidth="1"/>
    <col min="2832" max="2832" width="3.7109375" customWidth="1"/>
    <col min="2833" max="2834" width="6.7109375" bestFit="1" customWidth="1"/>
    <col min="2835" max="2835" width="3.7109375" customWidth="1"/>
    <col min="2836" max="2837" width="6.7109375" bestFit="1" customWidth="1"/>
    <col min="2838" max="2838" width="3.7109375" customWidth="1"/>
    <col min="2839" max="2839" width="6.7109375" bestFit="1" customWidth="1"/>
    <col min="2840" max="3072" width="8.7109375"/>
    <col min="3073" max="3073" width="25.28515625" customWidth="1"/>
    <col min="3074" max="3074" width="12.140625" customWidth="1"/>
    <col min="3075" max="3075" width="6.7109375" bestFit="1" customWidth="1"/>
    <col min="3076" max="3076" width="3.7109375" customWidth="1"/>
    <col min="3077" max="3078" width="6.7109375" bestFit="1" customWidth="1"/>
    <col min="3079" max="3079" width="3.7109375" customWidth="1"/>
    <col min="3080" max="3081" width="6.7109375" bestFit="1" customWidth="1"/>
    <col min="3082" max="3082" width="3.7109375" customWidth="1"/>
    <col min="3083" max="3084" width="6.7109375" bestFit="1" customWidth="1"/>
    <col min="3085" max="3085" width="3.7109375" customWidth="1"/>
    <col min="3086" max="3087" width="6.7109375" bestFit="1" customWidth="1"/>
    <col min="3088" max="3088" width="3.7109375" customWidth="1"/>
    <col min="3089" max="3090" width="6.7109375" bestFit="1" customWidth="1"/>
    <col min="3091" max="3091" width="3.7109375" customWidth="1"/>
    <col min="3092" max="3093" width="6.7109375" bestFit="1" customWidth="1"/>
    <col min="3094" max="3094" width="3.7109375" customWidth="1"/>
    <col min="3095" max="3095" width="6.7109375" bestFit="1" customWidth="1"/>
    <col min="3096" max="3328" width="8.7109375"/>
    <col min="3329" max="3329" width="25.28515625" customWidth="1"/>
    <col min="3330" max="3330" width="12.140625" customWidth="1"/>
    <col min="3331" max="3331" width="6.7109375" bestFit="1" customWidth="1"/>
    <col min="3332" max="3332" width="3.7109375" customWidth="1"/>
    <col min="3333" max="3334" width="6.7109375" bestFit="1" customWidth="1"/>
    <col min="3335" max="3335" width="3.7109375" customWidth="1"/>
    <col min="3336" max="3337" width="6.7109375" bestFit="1" customWidth="1"/>
    <col min="3338" max="3338" width="3.7109375" customWidth="1"/>
    <col min="3339" max="3340" width="6.7109375" bestFit="1" customWidth="1"/>
    <col min="3341" max="3341" width="3.7109375" customWidth="1"/>
    <col min="3342" max="3343" width="6.7109375" bestFit="1" customWidth="1"/>
    <col min="3344" max="3344" width="3.7109375" customWidth="1"/>
    <col min="3345" max="3346" width="6.7109375" bestFit="1" customWidth="1"/>
    <col min="3347" max="3347" width="3.7109375" customWidth="1"/>
    <col min="3348" max="3349" width="6.7109375" bestFit="1" customWidth="1"/>
    <col min="3350" max="3350" width="3.7109375" customWidth="1"/>
    <col min="3351" max="3351" width="6.7109375" bestFit="1" customWidth="1"/>
    <col min="3352" max="3584" width="8.7109375"/>
    <col min="3585" max="3585" width="25.28515625" customWidth="1"/>
    <col min="3586" max="3586" width="12.140625" customWidth="1"/>
    <col min="3587" max="3587" width="6.7109375" bestFit="1" customWidth="1"/>
    <col min="3588" max="3588" width="3.7109375" customWidth="1"/>
    <col min="3589" max="3590" width="6.7109375" bestFit="1" customWidth="1"/>
    <col min="3591" max="3591" width="3.7109375" customWidth="1"/>
    <col min="3592" max="3593" width="6.7109375" bestFit="1" customWidth="1"/>
    <col min="3594" max="3594" width="3.7109375" customWidth="1"/>
    <col min="3595" max="3596" width="6.7109375" bestFit="1" customWidth="1"/>
    <col min="3597" max="3597" width="3.7109375" customWidth="1"/>
    <col min="3598" max="3599" width="6.7109375" bestFit="1" customWidth="1"/>
    <col min="3600" max="3600" width="3.7109375" customWidth="1"/>
    <col min="3601" max="3602" width="6.7109375" bestFit="1" customWidth="1"/>
    <col min="3603" max="3603" width="3.7109375" customWidth="1"/>
    <col min="3604" max="3605" width="6.7109375" bestFit="1" customWidth="1"/>
    <col min="3606" max="3606" width="3.7109375" customWidth="1"/>
    <col min="3607" max="3607" width="6.7109375" bestFit="1" customWidth="1"/>
    <col min="3608" max="3840" width="8.7109375"/>
    <col min="3841" max="3841" width="25.28515625" customWidth="1"/>
    <col min="3842" max="3842" width="12.140625" customWidth="1"/>
    <col min="3843" max="3843" width="6.7109375" bestFit="1" customWidth="1"/>
    <col min="3844" max="3844" width="3.7109375" customWidth="1"/>
    <col min="3845" max="3846" width="6.7109375" bestFit="1" customWidth="1"/>
    <col min="3847" max="3847" width="3.7109375" customWidth="1"/>
    <col min="3848" max="3849" width="6.7109375" bestFit="1" customWidth="1"/>
    <col min="3850" max="3850" width="3.7109375" customWidth="1"/>
    <col min="3851" max="3852" width="6.7109375" bestFit="1" customWidth="1"/>
    <col min="3853" max="3853" width="3.7109375" customWidth="1"/>
    <col min="3854" max="3855" width="6.7109375" bestFit="1" customWidth="1"/>
    <col min="3856" max="3856" width="3.7109375" customWidth="1"/>
    <col min="3857" max="3858" width="6.7109375" bestFit="1" customWidth="1"/>
    <col min="3859" max="3859" width="3.7109375" customWidth="1"/>
    <col min="3860" max="3861" width="6.7109375" bestFit="1" customWidth="1"/>
    <col min="3862" max="3862" width="3.7109375" customWidth="1"/>
    <col min="3863" max="3863" width="6.7109375" bestFit="1" customWidth="1"/>
    <col min="3864" max="4096" width="8.7109375"/>
    <col min="4097" max="4097" width="25.28515625" customWidth="1"/>
    <col min="4098" max="4098" width="12.140625" customWidth="1"/>
    <col min="4099" max="4099" width="6.7109375" bestFit="1" customWidth="1"/>
    <col min="4100" max="4100" width="3.7109375" customWidth="1"/>
    <col min="4101" max="4102" width="6.7109375" bestFit="1" customWidth="1"/>
    <col min="4103" max="4103" width="3.7109375" customWidth="1"/>
    <col min="4104" max="4105" width="6.7109375" bestFit="1" customWidth="1"/>
    <col min="4106" max="4106" width="3.7109375" customWidth="1"/>
    <col min="4107" max="4108" width="6.7109375" bestFit="1" customWidth="1"/>
    <col min="4109" max="4109" width="3.7109375" customWidth="1"/>
    <col min="4110" max="4111" width="6.7109375" bestFit="1" customWidth="1"/>
    <col min="4112" max="4112" width="3.7109375" customWidth="1"/>
    <col min="4113" max="4114" width="6.7109375" bestFit="1" customWidth="1"/>
    <col min="4115" max="4115" width="3.7109375" customWidth="1"/>
    <col min="4116" max="4117" width="6.7109375" bestFit="1" customWidth="1"/>
    <col min="4118" max="4118" width="3.7109375" customWidth="1"/>
    <col min="4119" max="4119" width="6.7109375" bestFit="1" customWidth="1"/>
    <col min="4120" max="4352" width="8.7109375"/>
    <col min="4353" max="4353" width="25.28515625" customWidth="1"/>
    <col min="4354" max="4354" width="12.140625" customWidth="1"/>
    <col min="4355" max="4355" width="6.7109375" bestFit="1" customWidth="1"/>
    <col min="4356" max="4356" width="3.7109375" customWidth="1"/>
    <col min="4357" max="4358" width="6.7109375" bestFit="1" customWidth="1"/>
    <col min="4359" max="4359" width="3.7109375" customWidth="1"/>
    <col min="4360" max="4361" width="6.7109375" bestFit="1" customWidth="1"/>
    <col min="4362" max="4362" width="3.7109375" customWidth="1"/>
    <col min="4363" max="4364" width="6.7109375" bestFit="1" customWidth="1"/>
    <col min="4365" max="4365" width="3.7109375" customWidth="1"/>
    <col min="4366" max="4367" width="6.7109375" bestFit="1" customWidth="1"/>
    <col min="4368" max="4368" width="3.7109375" customWidth="1"/>
    <col min="4369" max="4370" width="6.7109375" bestFit="1" customWidth="1"/>
    <col min="4371" max="4371" width="3.7109375" customWidth="1"/>
    <col min="4372" max="4373" width="6.7109375" bestFit="1" customWidth="1"/>
    <col min="4374" max="4374" width="3.7109375" customWidth="1"/>
    <col min="4375" max="4375" width="6.7109375" bestFit="1" customWidth="1"/>
    <col min="4376" max="4608" width="8.7109375"/>
    <col min="4609" max="4609" width="25.28515625" customWidth="1"/>
    <col min="4610" max="4610" width="12.140625" customWidth="1"/>
    <col min="4611" max="4611" width="6.7109375" bestFit="1" customWidth="1"/>
    <col min="4612" max="4612" width="3.7109375" customWidth="1"/>
    <col min="4613" max="4614" width="6.7109375" bestFit="1" customWidth="1"/>
    <col min="4615" max="4615" width="3.7109375" customWidth="1"/>
    <col min="4616" max="4617" width="6.7109375" bestFit="1" customWidth="1"/>
    <col min="4618" max="4618" width="3.7109375" customWidth="1"/>
    <col min="4619" max="4620" width="6.7109375" bestFit="1" customWidth="1"/>
    <col min="4621" max="4621" width="3.7109375" customWidth="1"/>
    <col min="4622" max="4623" width="6.7109375" bestFit="1" customWidth="1"/>
    <col min="4624" max="4624" width="3.7109375" customWidth="1"/>
    <col min="4625" max="4626" width="6.7109375" bestFit="1" customWidth="1"/>
    <col min="4627" max="4627" width="3.7109375" customWidth="1"/>
    <col min="4628" max="4629" width="6.7109375" bestFit="1" customWidth="1"/>
    <col min="4630" max="4630" width="3.7109375" customWidth="1"/>
    <col min="4631" max="4631" width="6.7109375" bestFit="1" customWidth="1"/>
    <col min="4632" max="4864" width="8.7109375"/>
    <col min="4865" max="4865" width="25.28515625" customWidth="1"/>
    <col min="4866" max="4866" width="12.140625" customWidth="1"/>
    <col min="4867" max="4867" width="6.7109375" bestFit="1" customWidth="1"/>
    <col min="4868" max="4868" width="3.7109375" customWidth="1"/>
    <col min="4869" max="4870" width="6.7109375" bestFit="1" customWidth="1"/>
    <col min="4871" max="4871" width="3.7109375" customWidth="1"/>
    <col min="4872" max="4873" width="6.7109375" bestFit="1" customWidth="1"/>
    <col min="4874" max="4874" width="3.7109375" customWidth="1"/>
    <col min="4875" max="4876" width="6.7109375" bestFit="1" customWidth="1"/>
    <col min="4877" max="4877" width="3.7109375" customWidth="1"/>
    <col min="4878" max="4879" width="6.7109375" bestFit="1" customWidth="1"/>
    <col min="4880" max="4880" width="3.7109375" customWidth="1"/>
    <col min="4881" max="4882" width="6.7109375" bestFit="1" customWidth="1"/>
    <col min="4883" max="4883" width="3.7109375" customWidth="1"/>
    <col min="4884" max="4885" width="6.7109375" bestFit="1" customWidth="1"/>
    <col min="4886" max="4886" width="3.7109375" customWidth="1"/>
    <col min="4887" max="4887" width="6.7109375" bestFit="1" customWidth="1"/>
    <col min="4888" max="5120" width="8.7109375"/>
    <col min="5121" max="5121" width="25.28515625" customWidth="1"/>
    <col min="5122" max="5122" width="12.140625" customWidth="1"/>
    <col min="5123" max="5123" width="6.7109375" bestFit="1" customWidth="1"/>
    <col min="5124" max="5124" width="3.7109375" customWidth="1"/>
    <col min="5125" max="5126" width="6.7109375" bestFit="1" customWidth="1"/>
    <col min="5127" max="5127" width="3.7109375" customWidth="1"/>
    <col min="5128" max="5129" width="6.7109375" bestFit="1" customWidth="1"/>
    <col min="5130" max="5130" width="3.7109375" customWidth="1"/>
    <col min="5131" max="5132" width="6.7109375" bestFit="1" customWidth="1"/>
    <col min="5133" max="5133" width="3.7109375" customWidth="1"/>
    <col min="5134" max="5135" width="6.7109375" bestFit="1" customWidth="1"/>
    <col min="5136" max="5136" width="3.7109375" customWidth="1"/>
    <col min="5137" max="5138" width="6.7109375" bestFit="1" customWidth="1"/>
    <col min="5139" max="5139" width="3.7109375" customWidth="1"/>
    <col min="5140" max="5141" width="6.7109375" bestFit="1" customWidth="1"/>
    <col min="5142" max="5142" width="3.7109375" customWidth="1"/>
    <col min="5143" max="5143" width="6.7109375" bestFit="1" customWidth="1"/>
    <col min="5144" max="5376" width="8.7109375"/>
    <col min="5377" max="5377" width="25.28515625" customWidth="1"/>
    <col min="5378" max="5378" width="12.140625" customWidth="1"/>
    <col min="5379" max="5379" width="6.7109375" bestFit="1" customWidth="1"/>
    <col min="5380" max="5380" width="3.7109375" customWidth="1"/>
    <col min="5381" max="5382" width="6.7109375" bestFit="1" customWidth="1"/>
    <col min="5383" max="5383" width="3.7109375" customWidth="1"/>
    <col min="5384" max="5385" width="6.7109375" bestFit="1" customWidth="1"/>
    <col min="5386" max="5386" width="3.7109375" customWidth="1"/>
    <col min="5387" max="5388" width="6.7109375" bestFit="1" customWidth="1"/>
    <col min="5389" max="5389" width="3.7109375" customWidth="1"/>
    <col min="5390" max="5391" width="6.7109375" bestFit="1" customWidth="1"/>
    <col min="5392" max="5392" width="3.7109375" customWidth="1"/>
    <col min="5393" max="5394" width="6.7109375" bestFit="1" customWidth="1"/>
    <col min="5395" max="5395" width="3.7109375" customWidth="1"/>
    <col min="5396" max="5397" width="6.7109375" bestFit="1" customWidth="1"/>
    <col min="5398" max="5398" width="3.7109375" customWidth="1"/>
    <col min="5399" max="5399" width="6.7109375" bestFit="1" customWidth="1"/>
    <col min="5400" max="5632" width="8.7109375"/>
    <col min="5633" max="5633" width="25.28515625" customWidth="1"/>
    <col min="5634" max="5634" width="12.140625" customWidth="1"/>
    <col min="5635" max="5635" width="6.7109375" bestFit="1" customWidth="1"/>
    <col min="5636" max="5636" width="3.7109375" customWidth="1"/>
    <col min="5637" max="5638" width="6.7109375" bestFit="1" customWidth="1"/>
    <col min="5639" max="5639" width="3.7109375" customWidth="1"/>
    <col min="5640" max="5641" width="6.7109375" bestFit="1" customWidth="1"/>
    <col min="5642" max="5642" width="3.7109375" customWidth="1"/>
    <col min="5643" max="5644" width="6.7109375" bestFit="1" customWidth="1"/>
    <col min="5645" max="5645" width="3.7109375" customWidth="1"/>
    <col min="5646" max="5647" width="6.7109375" bestFit="1" customWidth="1"/>
    <col min="5648" max="5648" width="3.7109375" customWidth="1"/>
    <col min="5649" max="5650" width="6.7109375" bestFit="1" customWidth="1"/>
    <col min="5651" max="5651" width="3.7109375" customWidth="1"/>
    <col min="5652" max="5653" width="6.7109375" bestFit="1" customWidth="1"/>
    <col min="5654" max="5654" width="3.7109375" customWidth="1"/>
    <col min="5655" max="5655" width="6.7109375" bestFit="1" customWidth="1"/>
    <col min="5656" max="5888" width="8.7109375"/>
    <col min="5889" max="5889" width="25.28515625" customWidth="1"/>
    <col min="5890" max="5890" width="12.140625" customWidth="1"/>
    <col min="5891" max="5891" width="6.7109375" bestFit="1" customWidth="1"/>
    <col min="5892" max="5892" width="3.7109375" customWidth="1"/>
    <col min="5893" max="5894" width="6.7109375" bestFit="1" customWidth="1"/>
    <col min="5895" max="5895" width="3.7109375" customWidth="1"/>
    <col min="5896" max="5897" width="6.7109375" bestFit="1" customWidth="1"/>
    <col min="5898" max="5898" width="3.7109375" customWidth="1"/>
    <col min="5899" max="5900" width="6.7109375" bestFit="1" customWidth="1"/>
    <col min="5901" max="5901" width="3.7109375" customWidth="1"/>
    <col min="5902" max="5903" width="6.7109375" bestFit="1" customWidth="1"/>
    <col min="5904" max="5904" width="3.7109375" customWidth="1"/>
    <col min="5905" max="5906" width="6.7109375" bestFit="1" customWidth="1"/>
    <col min="5907" max="5907" width="3.7109375" customWidth="1"/>
    <col min="5908" max="5909" width="6.7109375" bestFit="1" customWidth="1"/>
    <col min="5910" max="5910" width="3.7109375" customWidth="1"/>
    <col min="5911" max="5911" width="6.7109375" bestFit="1" customWidth="1"/>
    <col min="5912" max="6144" width="8.7109375"/>
    <col min="6145" max="6145" width="25.28515625" customWidth="1"/>
    <col min="6146" max="6146" width="12.140625" customWidth="1"/>
    <col min="6147" max="6147" width="6.7109375" bestFit="1" customWidth="1"/>
    <col min="6148" max="6148" width="3.7109375" customWidth="1"/>
    <col min="6149" max="6150" width="6.7109375" bestFit="1" customWidth="1"/>
    <col min="6151" max="6151" width="3.7109375" customWidth="1"/>
    <col min="6152" max="6153" width="6.7109375" bestFit="1" customWidth="1"/>
    <col min="6154" max="6154" width="3.7109375" customWidth="1"/>
    <col min="6155" max="6156" width="6.7109375" bestFit="1" customWidth="1"/>
    <col min="6157" max="6157" width="3.7109375" customWidth="1"/>
    <col min="6158" max="6159" width="6.7109375" bestFit="1" customWidth="1"/>
    <col min="6160" max="6160" width="3.7109375" customWidth="1"/>
    <col min="6161" max="6162" width="6.7109375" bestFit="1" customWidth="1"/>
    <col min="6163" max="6163" width="3.7109375" customWidth="1"/>
    <col min="6164" max="6165" width="6.7109375" bestFit="1" customWidth="1"/>
    <col min="6166" max="6166" width="3.7109375" customWidth="1"/>
    <col min="6167" max="6167" width="6.7109375" bestFit="1" customWidth="1"/>
    <col min="6168" max="6400" width="8.7109375"/>
    <col min="6401" max="6401" width="25.28515625" customWidth="1"/>
    <col min="6402" max="6402" width="12.140625" customWidth="1"/>
    <col min="6403" max="6403" width="6.7109375" bestFit="1" customWidth="1"/>
    <col min="6404" max="6404" width="3.7109375" customWidth="1"/>
    <col min="6405" max="6406" width="6.7109375" bestFit="1" customWidth="1"/>
    <col min="6407" max="6407" width="3.7109375" customWidth="1"/>
    <col min="6408" max="6409" width="6.7109375" bestFit="1" customWidth="1"/>
    <col min="6410" max="6410" width="3.7109375" customWidth="1"/>
    <col min="6411" max="6412" width="6.7109375" bestFit="1" customWidth="1"/>
    <col min="6413" max="6413" width="3.7109375" customWidth="1"/>
    <col min="6414" max="6415" width="6.7109375" bestFit="1" customWidth="1"/>
    <col min="6416" max="6416" width="3.7109375" customWidth="1"/>
    <col min="6417" max="6418" width="6.7109375" bestFit="1" customWidth="1"/>
    <col min="6419" max="6419" width="3.7109375" customWidth="1"/>
    <col min="6420" max="6421" width="6.7109375" bestFit="1" customWidth="1"/>
    <col min="6422" max="6422" width="3.7109375" customWidth="1"/>
    <col min="6423" max="6423" width="6.7109375" bestFit="1" customWidth="1"/>
    <col min="6424" max="6656" width="8.7109375"/>
    <col min="6657" max="6657" width="25.28515625" customWidth="1"/>
    <col min="6658" max="6658" width="12.140625" customWidth="1"/>
    <col min="6659" max="6659" width="6.7109375" bestFit="1" customWidth="1"/>
    <col min="6660" max="6660" width="3.7109375" customWidth="1"/>
    <col min="6661" max="6662" width="6.7109375" bestFit="1" customWidth="1"/>
    <col min="6663" max="6663" width="3.7109375" customWidth="1"/>
    <col min="6664" max="6665" width="6.7109375" bestFit="1" customWidth="1"/>
    <col min="6666" max="6666" width="3.7109375" customWidth="1"/>
    <col min="6667" max="6668" width="6.7109375" bestFit="1" customWidth="1"/>
    <col min="6669" max="6669" width="3.7109375" customWidth="1"/>
    <col min="6670" max="6671" width="6.7109375" bestFit="1" customWidth="1"/>
    <col min="6672" max="6672" width="3.7109375" customWidth="1"/>
    <col min="6673" max="6674" width="6.7109375" bestFit="1" customWidth="1"/>
    <col min="6675" max="6675" width="3.7109375" customWidth="1"/>
    <col min="6676" max="6677" width="6.7109375" bestFit="1" customWidth="1"/>
    <col min="6678" max="6678" width="3.7109375" customWidth="1"/>
    <col min="6679" max="6679" width="6.7109375" bestFit="1" customWidth="1"/>
    <col min="6680" max="6912" width="8.7109375"/>
    <col min="6913" max="6913" width="25.28515625" customWidth="1"/>
    <col min="6914" max="6914" width="12.140625" customWidth="1"/>
    <col min="6915" max="6915" width="6.7109375" bestFit="1" customWidth="1"/>
    <col min="6916" max="6916" width="3.7109375" customWidth="1"/>
    <col min="6917" max="6918" width="6.7109375" bestFit="1" customWidth="1"/>
    <col min="6919" max="6919" width="3.7109375" customWidth="1"/>
    <col min="6920" max="6921" width="6.7109375" bestFit="1" customWidth="1"/>
    <col min="6922" max="6922" width="3.7109375" customWidth="1"/>
    <col min="6923" max="6924" width="6.7109375" bestFit="1" customWidth="1"/>
    <col min="6925" max="6925" width="3.7109375" customWidth="1"/>
    <col min="6926" max="6927" width="6.7109375" bestFit="1" customWidth="1"/>
    <col min="6928" max="6928" width="3.7109375" customWidth="1"/>
    <col min="6929" max="6930" width="6.7109375" bestFit="1" customWidth="1"/>
    <col min="6931" max="6931" width="3.7109375" customWidth="1"/>
    <col min="6932" max="6933" width="6.7109375" bestFit="1" customWidth="1"/>
    <col min="6934" max="6934" width="3.7109375" customWidth="1"/>
    <col min="6935" max="6935" width="6.7109375" bestFit="1" customWidth="1"/>
    <col min="6936" max="7168" width="8.7109375"/>
    <col min="7169" max="7169" width="25.28515625" customWidth="1"/>
    <col min="7170" max="7170" width="12.140625" customWidth="1"/>
    <col min="7171" max="7171" width="6.7109375" bestFit="1" customWidth="1"/>
    <col min="7172" max="7172" width="3.7109375" customWidth="1"/>
    <col min="7173" max="7174" width="6.7109375" bestFit="1" customWidth="1"/>
    <col min="7175" max="7175" width="3.7109375" customWidth="1"/>
    <col min="7176" max="7177" width="6.7109375" bestFit="1" customWidth="1"/>
    <col min="7178" max="7178" width="3.7109375" customWidth="1"/>
    <col min="7179" max="7180" width="6.7109375" bestFit="1" customWidth="1"/>
    <col min="7181" max="7181" width="3.7109375" customWidth="1"/>
    <col min="7182" max="7183" width="6.7109375" bestFit="1" customWidth="1"/>
    <col min="7184" max="7184" width="3.7109375" customWidth="1"/>
    <col min="7185" max="7186" width="6.7109375" bestFit="1" customWidth="1"/>
    <col min="7187" max="7187" width="3.7109375" customWidth="1"/>
    <col min="7188" max="7189" width="6.7109375" bestFit="1" customWidth="1"/>
    <col min="7190" max="7190" width="3.7109375" customWidth="1"/>
    <col min="7191" max="7191" width="6.7109375" bestFit="1" customWidth="1"/>
    <col min="7192" max="7424" width="8.7109375"/>
    <col min="7425" max="7425" width="25.28515625" customWidth="1"/>
    <col min="7426" max="7426" width="12.140625" customWidth="1"/>
    <col min="7427" max="7427" width="6.7109375" bestFit="1" customWidth="1"/>
    <col min="7428" max="7428" width="3.7109375" customWidth="1"/>
    <col min="7429" max="7430" width="6.7109375" bestFit="1" customWidth="1"/>
    <col min="7431" max="7431" width="3.7109375" customWidth="1"/>
    <col min="7432" max="7433" width="6.7109375" bestFit="1" customWidth="1"/>
    <col min="7434" max="7434" width="3.7109375" customWidth="1"/>
    <col min="7435" max="7436" width="6.7109375" bestFit="1" customWidth="1"/>
    <col min="7437" max="7437" width="3.7109375" customWidth="1"/>
    <col min="7438" max="7439" width="6.7109375" bestFit="1" customWidth="1"/>
    <col min="7440" max="7440" width="3.7109375" customWidth="1"/>
    <col min="7441" max="7442" width="6.7109375" bestFit="1" customWidth="1"/>
    <col min="7443" max="7443" width="3.7109375" customWidth="1"/>
    <col min="7444" max="7445" width="6.7109375" bestFit="1" customWidth="1"/>
    <col min="7446" max="7446" width="3.7109375" customWidth="1"/>
    <col min="7447" max="7447" width="6.7109375" bestFit="1" customWidth="1"/>
    <col min="7448" max="7680" width="8.7109375"/>
    <col min="7681" max="7681" width="25.28515625" customWidth="1"/>
    <col min="7682" max="7682" width="12.140625" customWidth="1"/>
    <col min="7683" max="7683" width="6.7109375" bestFit="1" customWidth="1"/>
    <col min="7684" max="7684" width="3.7109375" customWidth="1"/>
    <col min="7685" max="7686" width="6.7109375" bestFit="1" customWidth="1"/>
    <col min="7687" max="7687" width="3.7109375" customWidth="1"/>
    <col min="7688" max="7689" width="6.7109375" bestFit="1" customWidth="1"/>
    <col min="7690" max="7690" width="3.7109375" customWidth="1"/>
    <col min="7691" max="7692" width="6.7109375" bestFit="1" customWidth="1"/>
    <col min="7693" max="7693" width="3.7109375" customWidth="1"/>
    <col min="7694" max="7695" width="6.7109375" bestFit="1" customWidth="1"/>
    <col min="7696" max="7696" width="3.7109375" customWidth="1"/>
    <col min="7697" max="7698" width="6.7109375" bestFit="1" customWidth="1"/>
    <col min="7699" max="7699" width="3.7109375" customWidth="1"/>
    <col min="7700" max="7701" width="6.7109375" bestFit="1" customWidth="1"/>
    <col min="7702" max="7702" width="3.7109375" customWidth="1"/>
    <col min="7703" max="7703" width="6.7109375" bestFit="1" customWidth="1"/>
    <col min="7704" max="7936" width="8.7109375"/>
    <col min="7937" max="7937" width="25.28515625" customWidth="1"/>
    <col min="7938" max="7938" width="12.140625" customWidth="1"/>
    <col min="7939" max="7939" width="6.7109375" bestFit="1" customWidth="1"/>
    <col min="7940" max="7940" width="3.7109375" customWidth="1"/>
    <col min="7941" max="7942" width="6.7109375" bestFit="1" customWidth="1"/>
    <col min="7943" max="7943" width="3.7109375" customWidth="1"/>
    <col min="7944" max="7945" width="6.7109375" bestFit="1" customWidth="1"/>
    <col min="7946" max="7946" width="3.7109375" customWidth="1"/>
    <col min="7947" max="7948" width="6.7109375" bestFit="1" customWidth="1"/>
    <col min="7949" max="7949" width="3.7109375" customWidth="1"/>
    <col min="7950" max="7951" width="6.7109375" bestFit="1" customWidth="1"/>
    <col min="7952" max="7952" width="3.7109375" customWidth="1"/>
    <col min="7953" max="7954" width="6.7109375" bestFit="1" customWidth="1"/>
    <col min="7955" max="7955" width="3.7109375" customWidth="1"/>
    <col min="7956" max="7957" width="6.7109375" bestFit="1" customWidth="1"/>
    <col min="7958" max="7958" width="3.7109375" customWidth="1"/>
    <col min="7959" max="7959" width="6.7109375" bestFit="1" customWidth="1"/>
    <col min="7960" max="8192" width="8.7109375"/>
    <col min="8193" max="8193" width="25.28515625" customWidth="1"/>
    <col min="8194" max="8194" width="12.140625" customWidth="1"/>
    <col min="8195" max="8195" width="6.7109375" bestFit="1" customWidth="1"/>
    <col min="8196" max="8196" width="3.7109375" customWidth="1"/>
    <col min="8197" max="8198" width="6.7109375" bestFit="1" customWidth="1"/>
    <col min="8199" max="8199" width="3.7109375" customWidth="1"/>
    <col min="8200" max="8201" width="6.7109375" bestFit="1" customWidth="1"/>
    <col min="8202" max="8202" width="3.7109375" customWidth="1"/>
    <col min="8203" max="8204" width="6.7109375" bestFit="1" customWidth="1"/>
    <col min="8205" max="8205" width="3.7109375" customWidth="1"/>
    <col min="8206" max="8207" width="6.7109375" bestFit="1" customWidth="1"/>
    <col min="8208" max="8208" width="3.7109375" customWidth="1"/>
    <col min="8209" max="8210" width="6.7109375" bestFit="1" customWidth="1"/>
    <col min="8211" max="8211" width="3.7109375" customWidth="1"/>
    <col min="8212" max="8213" width="6.7109375" bestFit="1" customWidth="1"/>
    <col min="8214" max="8214" width="3.7109375" customWidth="1"/>
    <col min="8215" max="8215" width="6.7109375" bestFit="1" customWidth="1"/>
    <col min="8216" max="8448" width="8.7109375"/>
    <col min="8449" max="8449" width="25.28515625" customWidth="1"/>
    <col min="8450" max="8450" width="12.140625" customWidth="1"/>
    <col min="8451" max="8451" width="6.7109375" bestFit="1" customWidth="1"/>
    <col min="8452" max="8452" width="3.7109375" customWidth="1"/>
    <col min="8453" max="8454" width="6.7109375" bestFit="1" customWidth="1"/>
    <col min="8455" max="8455" width="3.7109375" customWidth="1"/>
    <col min="8456" max="8457" width="6.7109375" bestFit="1" customWidth="1"/>
    <col min="8458" max="8458" width="3.7109375" customWidth="1"/>
    <col min="8459" max="8460" width="6.7109375" bestFit="1" customWidth="1"/>
    <col min="8461" max="8461" width="3.7109375" customWidth="1"/>
    <col min="8462" max="8463" width="6.7109375" bestFit="1" customWidth="1"/>
    <col min="8464" max="8464" width="3.7109375" customWidth="1"/>
    <col min="8465" max="8466" width="6.7109375" bestFit="1" customWidth="1"/>
    <col min="8467" max="8467" width="3.7109375" customWidth="1"/>
    <col min="8468" max="8469" width="6.7109375" bestFit="1" customWidth="1"/>
    <col min="8470" max="8470" width="3.7109375" customWidth="1"/>
    <col min="8471" max="8471" width="6.7109375" bestFit="1" customWidth="1"/>
    <col min="8472" max="8704" width="8.7109375"/>
    <col min="8705" max="8705" width="25.28515625" customWidth="1"/>
    <col min="8706" max="8706" width="12.140625" customWidth="1"/>
    <col min="8707" max="8707" width="6.7109375" bestFit="1" customWidth="1"/>
    <col min="8708" max="8708" width="3.7109375" customWidth="1"/>
    <col min="8709" max="8710" width="6.7109375" bestFit="1" customWidth="1"/>
    <col min="8711" max="8711" width="3.7109375" customWidth="1"/>
    <col min="8712" max="8713" width="6.7109375" bestFit="1" customWidth="1"/>
    <col min="8714" max="8714" width="3.7109375" customWidth="1"/>
    <col min="8715" max="8716" width="6.7109375" bestFit="1" customWidth="1"/>
    <col min="8717" max="8717" width="3.7109375" customWidth="1"/>
    <col min="8718" max="8719" width="6.7109375" bestFit="1" customWidth="1"/>
    <col min="8720" max="8720" width="3.7109375" customWidth="1"/>
    <col min="8721" max="8722" width="6.7109375" bestFit="1" customWidth="1"/>
    <col min="8723" max="8723" width="3.7109375" customWidth="1"/>
    <col min="8724" max="8725" width="6.7109375" bestFit="1" customWidth="1"/>
    <col min="8726" max="8726" width="3.7109375" customWidth="1"/>
    <col min="8727" max="8727" width="6.7109375" bestFit="1" customWidth="1"/>
    <col min="8728" max="8960" width="8.7109375"/>
    <col min="8961" max="8961" width="25.28515625" customWidth="1"/>
    <col min="8962" max="8962" width="12.140625" customWidth="1"/>
    <col min="8963" max="8963" width="6.7109375" bestFit="1" customWidth="1"/>
    <col min="8964" max="8964" width="3.7109375" customWidth="1"/>
    <col min="8965" max="8966" width="6.7109375" bestFit="1" customWidth="1"/>
    <col min="8967" max="8967" width="3.7109375" customWidth="1"/>
    <col min="8968" max="8969" width="6.7109375" bestFit="1" customWidth="1"/>
    <col min="8970" max="8970" width="3.7109375" customWidth="1"/>
    <col min="8971" max="8972" width="6.7109375" bestFit="1" customWidth="1"/>
    <col min="8973" max="8973" width="3.7109375" customWidth="1"/>
    <col min="8974" max="8975" width="6.7109375" bestFit="1" customWidth="1"/>
    <col min="8976" max="8976" width="3.7109375" customWidth="1"/>
    <col min="8977" max="8978" width="6.7109375" bestFit="1" customWidth="1"/>
    <col min="8979" max="8979" width="3.7109375" customWidth="1"/>
    <col min="8980" max="8981" width="6.7109375" bestFit="1" customWidth="1"/>
    <col min="8982" max="8982" width="3.7109375" customWidth="1"/>
    <col min="8983" max="8983" width="6.7109375" bestFit="1" customWidth="1"/>
    <col min="8984" max="9216" width="8.7109375"/>
    <col min="9217" max="9217" width="25.28515625" customWidth="1"/>
    <col min="9218" max="9218" width="12.140625" customWidth="1"/>
    <col min="9219" max="9219" width="6.7109375" bestFit="1" customWidth="1"/>
    <col min="9220" max="9220" width="3.7109375" customWidth="1"/>
    <col min="9221" max="9222" width="6.7109375" bestFit="1" customWidth="1"/>
    <col min="9223" max="9223" width="3.7109375" customWidth="1"/>
    <col min="9224" max="9225" width="6.7109375" bestFit="1" customWidth="1"/>
    <col min="9226" max="9226" width="3.7109375" customWidth="1"/>
    <col min="9227" max="9228" width="6.7109375" bestFit="1" customWidth="1"/>
    <col min="9229" max="9229" width="3.7109375" customWidth="1"/>
    <col min="9230" max="9231" width="6.7109375" bestFit="1" customWidth="1"/>
    <col min="9232" max="9232" width="3.7109375" customWidth="1"/>
    <col min="9233" max="9234" width="6.7109375" bestFit="1" customWidth="1"/>
    <col min="9235" max="9235" width="3.7109375" customWidth="1"/>
    <col min="9236" max="9237" width="6.7109375" bestFit="1" customWidth="1"/>
    <col min="9238" max="9238" width="3.7109375" customWidth="1"/>
    <col min="9239" max="9239" width="6.7109375" bestFit="1" customWidth="1"/>
    <col min="9240" max="9472" width="8.7109375"/>
    <col min="9473" max="9473" width="25.28515625" customWidth="1"/>
    <col min="9474" max="9474" width="12.140625" customWidth="1"/>
    <col min="9475" max="9475" width="6.7109375" bestFit="1" customWidth="1"/>
    <col min="9476" max="9476" width="3.7109375" customWidth="1"/>
    <col min="9477" max="9478" width="6.7109375" bestFit="1" customWidth="1"/>
    <col min="9479" max="9479" width="3.7109375" customWidth="1"/>
    <col min="9480" max="9481" width="6.7109375" bestFit="1" customWidth="1"/>
    <col min="9482" max="9482" width="3.7109375" customWidth="1"/>
    <col min="9483" max="9484" width="6.7109375" bestFit="1" customWidth="1"/>
    <col min="9485" max="9485" width="3.7109375" customWidth="1"/>
    <col min="9486" max="9487" width="6.7109375" bestFit="1" customWidth="1"/>
    <col min="9488" max="9488" width="3.7109375" customWidth="1"/>
    <col min="9489" max="9490" width="6.7109375" bestFit="1" customWidth="1"/>
    <col min="9491" max="9491" width="3.7109375" customWidth="1"/>
    <col min="9492" max="9493" width="6.7109375" bestFit="1" customWidth="1"/>
    <col min="9494" max="9494" width="3.7109375" customWidth="1"/>
    <col min="9495" max="9495" width="6.7109375" bestFit="1" customWidth="1"/>
    <col min="9496" max="9728" width="8.7109375"/>
    <col min="9729" max="9729" width="25.28515625" customWidth="1"/>
    <col min="9730" max="9730" width="12.140625" customWidth="1"/>
    <col min="9731" max="9731" width="6.7109375" bestFit="1" customWidth="1"/>
    <col min="9732" max="9732" width="3.7109375" customWidth="1"/>
    <col min="9733" max="9734" width="6.7109375" bestFit="1" customWidth="1"/>
    <col min="9735" max="9735" width="3.7109375" customWidth="1"/>
    <col min="9736" max="9737" width="6.7109375" bestFit="1" customWidth="1"/>
    <col min="9738" max="9738" width="3.7109375" customWidth="1"/>
    <col min="9739" max="9740" width="6.7109375" bestFit="1" customWidth="1"/>
    <col min="9741" max="9741" width="3.7109375" customWidth="1"/>
    <col min="9742" max="9743" width="6.7109375" bestFit="1" customWidth="1"/>
    <col min="9744" max="9744" width="3.7109375" customWidth="1"/>
    <col min="9745" max="9746" width="6.7109375" bestFit="1" customWidth="1"/>
    <col min="9747" max="9747" width="3.7109375" customWidth="1"/>
    <col min="9748" max="9749" width="6.7109375" bestFit="1" customWidth="1"/>
    <col min="9750" max="9750" width="3.7109375" customWidth="1"/>
    <col min="9751" max="9751" width="6.7109375" bestFit="1" customWidth="1"/>
    <col min="9752" max="9984" width="8.7109375"/>
    <col min="9985" max="9985" width="25.28515625" customWidth="1"/>
    <col min="9986" max="9986" width="12.140625" customWidth="1"/>
    <col min="9987" max="9987" width="6.7109375" bestFit="1" customWidth="1"/>
    <col min="9988" max="9988" width="3.7109375" customWidth="1"/>
    <col min="9989" max="9990" width="6.7109375" bestFit="1" customWidth="1"/>
    <col min="9991" max="9991" width="3.7109375" customWidth="1"/>
    <col min="9992" max="9993" width="6.7109375" bestFit="1" customWidth="1"/>
    <col min="9994" max="9994" width="3.7109375" customWidth="1"/>
    <col min="9995" max="9996" width="6.7109375" bestFit="1" customWidth="1"/>
    <col min="9997" max="9997" width="3.7109375" customWidth="1"/>
    <col min="9998" max="9999" width="6.7109375" bestFit="1" customWidth="1"/>
    <col min="10000" max="10000" width="3.7109375" customWidth="1"/>
    <col min="10001" max="10002" width="6.7109375" bestFit="1" customWidth="1"/>
    <col min="10003" max="10003" width="3.7109375" customWidth="1"/>
    <col min="10004" max="10005" width="6.7109375" bestFit="1" customWidth="1"/>
    <col min="10006" max="10006" width="3.7109375" customWidth="1"/>
    <col min="10007" max="10007" width="6.7109375" bestFit="1" customWidth="1"/>
    <col min="10008" max="10240" width="8.7109375"/>
    <col min="10241" max="10241" width="25.28515625" customWidth="1"/>
    <col min="10242" max="10242" width="12.140625" customWidth="1"/>
    <col min="10243" max="10243" width="6.7109375" bestFit="1" customWidth="1"/>
    <col min="10244" max="10244" width="3.7109375" customWidth="1"/>
    <col min="10245" max="10246" width="6.7109375" bestFit="1" customWidth="1"/>
    <col min="10247" max="10247" width="3.7109375" customWidth="1"/>
    <col min="10248" max="10249" width="6.7109375" bestFit="1" customWidth="1"/>
    <col min="10250" max="10250" width="3.7109375" customWidth="1"/>
    <col min="10251" max="10252" width="6.7109375" bestFit="1" customWidth="1"/>
    <col min="10253" max="10253" width="3.7109375" customWidth="1"/>
    <col min="10254" max="10255" width="6.7109375" bestFit="1" customWidth="1"/>
    <col min="10256" max="10256" width="3.7109375" customWidth="1"/>
    <col min="10257" max="10258" width="6.7109375" bestFit="1" customWidth="1"/>
    <col min="10259" max="10259" width="3.7109375" customWidth="1"/>
    <col min="10260" max="10261" width="6.7109375" bestFit="1" customWidth="1"/>
    <col min="10262" max="10262" width="3.7109375" customWidth="1"/>
    <col min="10263" max="10263" width="6.7109375" bestFit="1" customWidth="1"/>
    <col min="10264" max="10496" width="8.7109375"/>
    <col min="10497" max="10497" width="25.28515625" customWidth="1"/>
    <col min="10498" max="10498" width="12.140625" customWidth="1"/>
    <col min="10499" max="10499" width="6.7109375" bestFit="1" customWidth="1"/>
    <col min="10500" max="10500" width="3.7109375" customWidth="1"/>
    <col min="10501" max="10502" width="6.7109375" bestFit="1" customWidth="1"/>
    <col min="10503" max="10503" width="3.7109375" customWidth="1"/>
    <col min="10504" max="10505" width="6.7109375" bestFit="1" customWidth="1"/>
    <col min="10506" max="10506" width="3.7109375" customWidth="1"/>
    <col min="10507" max="10508" width="6.7109375" bestFit="1" customWidth="1"/>
    <col min="10509" max="10509" width="3.7109375" customWidth="1"/>
    <col min="10510" max="10511" width="6.7109375" bestFit="1" customWidth="1"/>
    <col min="10512" max="10512" width="3.7109375" customWidth="1"/>
    <col min="10513" max="10514" width="6.7109375" bestFit="1" customWidth="1"/>
    <col min="10515" max="10515" width="3.7109375" customWidth="1"/>
    <col min="10516" max="10517" width="6.7109375" bestFit="1" customWidth="1"/>
    <col min="10518" max="10518" width="3.7109375" customWidth="1"/>
    <col min="10519" max="10519" width="6.7109375" bestFit="1" customWidth="1"/>
    <col min="10520" max="10752" width="8.7109375"/>
    <col min="10753" max="10753" width="25.28515625" customWidth="1"/>
    <col min="10754" max="10754" width="12.140625" customWidth="1"/>
    <col min="10755" max="10755" width="6.7109375" bestFit="1" customWidth="1"/>
    <col min="10756" max="10756" width="3.7109375" customWidth="1"/>
    <col min="10757" max="10758" width="6.7109375" bestFit="1" customWidth="1"/>
    <col min="10759" max="10759" width="3.7109375" customWidth="1"/>
    <col min="10760" max="10761" width="6.7109375" bestFit="1" customWidth="1"/>
    <col min="10762" max="10762" width="3.7109375" customWidth="1"/>
    <col min="10763" max="10764" width="6.7109375" bestFit="1" customWidth="1"/>
    <col min="10765" max="10765" width="3.7109375" customWidth="1"/>
    <col min="10766" max="10767" width="6.7109375" bestFit="1" customWidth="1"/>
    <col min="10768" max="10768" width="3.7109375" customWidth="1"/>
    <col min="10769" max="10770" width="6.7109375" bestFit="1" customWidth="1"/>
    <col min="10771" max="10771" width="3.7109375" customWidth="1"/>
    <col min="10772" max="10773" width="6.7109375" bestFit="1" customWidth="1"/>
    <col min="10774" max="10774" width="3.7109375" customWidth="1"/>
    <col min="10775" max="10775" width="6.7109375" bestFit="1" customWidth="1"/>
    <col min="10776" max="11008" width="8.7109375"/>
    <col min="11009" max="11009" width="25.28515625" customWidth="1"/>
    <col min="11010" max="11010" width="12.140625" customWidth="1"/>
    <col min="11011" max="11011" width="6.7109375" bestFit="1" customWidth="1"/>
    <col min="11012" max="11012" width="3.7109375" customWidth="1"/>
    <col min="11013" max="11014" width="6.7109375" bestFit="1" customWidth="1"/>
    <col min="11015" max="11015" width="3.7109375" customWidth="1"/>
    <col min="11016" max="11017" width="6.7109375" bestFit="1" customWidth="1"/>
    <col min="11018" max="11018" width="3.7109375" customWidth="1"/>
    <col min="11019" max="11020" width="6.7109375" bestFit="1" customWidth="1"/>
    <col min="11021" max="11021" width="3.7109375" customWidth="1"/>
    <col min="11022" max="11023" width="6.7109375" bestFit="1" customWidth="1"/>
    <col min="11024" max="11024" width="3.7109375" customWidth="1"/>
    <col min="11025" max="11026" width="6.7109375" bestFit="1" customWidth="1"/>
    <col min="11027" max="11027" width="3.7109375" customWidth="1"/>
    <col min="11028" max="11029" width="6.7109375" bestFit="1" customWidth="1"/>
    <col min="11030" max="11030" width="3.7109375" customWidth="1"/>
    <col min="11031" max="11031" width="6.7109375" bestFit="1" customWidth="1"/>
    <col min="11032" max="11264" width="8.7109375"/>
    <col min="11265" max="11265" width="25.28515625" customWidth="1"/>
    <col min="11266" max="11266" width="12.140625" customWidth="1"/>
    <col min="11267" max="11267" width="6.7109375" bestFit="1" customWidth="1"/>
    <col min="11268" max="11268" width="3.7109375" customWidth="1"/>
    <col min="11269" max="11270" width="6.7109375" bestFit="1" customWidth="1"/>
    <col min="11271" max="11271" width="3.7109375" customWidth="1"/>
    <col min="11272" max="11273" width="6.7109375" bestFit="1" customWidth="1"/>
    <col min="11274" max="11274" width="3.7109375" customWidth="1"/>
    <col min="11275" max="11276" width="6.7109375" bestFit="1" customWidth="1"/>
    <col min="11277" max="11277" width="3.7109375" customWidth="1"/>
    <col min="11278" max="11279" width="6.7109375" bestFit="1" customWidth="1"/>
    <col min="11280" max="11280" width="3.7109375" customWidth="1"/>
    <col min="11281" max="11282" width="6.7109375" bestFit="1" customWidth="1"/>
    <col min="11283" max="11283" width="3.7109375" customWidth="1"/>
    <col min="11284" max="11285" width="6.7109375" bestFit="1" customWidth="1"/>
    <col min="11286" max="11286" width="3.7109375" customWidth="1"/>
    <col min="11287" max="11287" width="6.7109375" bestFit="1" customWidth="1"/>
    <col min="11288" max="11520" width="8.7109375"/>
    <col min="11521" max="11521" width="25.28515625" customWidth="1"/>
    <col min="11522" max="11522" width="12.140625" customWidth="1"/>
    <col min="11523" max="11523" width="6.7109375" bestFit="1" customWidth="1"/>
    <col min="11524" max="11524" width="3.7109375" customWidth="1"/>
    <col min="11525" max="11526" width="6.7109375" bestFit="1" customWidth="1"/>
    <col min="11527" max="11527" width="3.7109375" customWidth="1"/>
    <col min="11528" max="11529" width="6.7109375" bestFit="1" customWidth="1"/>
    <col min="11530" max="11530" width="3.7109375" customWidth="1"/>
    <col min="11531" max="11532" width="6.7109375" bestFit="1" customWidth="1"/>
    <col min="11533" max="11533" width="3.7109375" customWidth="1"/>
    <col min="11534" max="11535" width="6.7109375" bestFit="1" customWidth="1"/>
    <col min="11536" max="11536" width="3.7109375" customWidth="1"/>
    <col min="11537" max="11538" width="6.7109375" bestFit="1" customWidth="1"/>
    <col min="11539" max="11539" width="3.7109375" customWidth="1"/>
    <col min="11540" max="11541" width="6.7109375" bestFit="1" customWidth="1"/>
    <col min="11542" max="11542" width="3.7109375" customWidth="1"/>
    <col min="11543" max="11543" width="6.7109375" bestFit="1" customWidth="1"/>
    <col min="11544" max="11776" width="8.7109375"/>
    <col min="11777" max="11777" width="25.28515625" customWidth="1"/>
    <col min="11778" max="11778" width="12.140625" customWidth="1"/>
    <col min="11779" max="11779" width="6.7109375" bestFit="1" customWidth="1"/>
    <col min="11780" max="11780" width="3.7109375" customWidth="1"/>
    <col min="11781" max="11782" width="6.7109375" bestFit="1" customWidth="1"/>
    <col min="11783" max="11783" width="3.7109375" customWidth="1"/>
    <col min="11784" max="11785" width="6.7109375" bestFit="1" customWidth="1"/>
    <col min="11786" max="11786" width="3.7109375" customWidth="1"/>
    <col min="11787" max="11788" width="6.7109375" bestFit="1" customWidth="1"/>
    <col min="11789" max="11789" width="3.7109375" customWidth="1"/>
    <col min="11790" max="11791" width="6.7109375" bestFit="1" customWidth="1"/>
    <col min="11792" max="11792" width="3.7109375" customWidth="1"/>
    <col min="11793" max="11794" width="6.7109375" bestFit="1" customWidth="1"/>
    <col min="11795" max="11795" width="3.7109375" customWidth="1"/>
    <col min="11796" max="11797" width="6.7109375" bestFit="1" customWidth="1"/>
    <col min="11798" max="11798" width="3.7109375" customWidth="1"/>
    <col min="11799" max="11799" width="6.7109375" bestFit="1" customWidth="1"/>
    <col min="11800" max="12032" width="8.7109375"/>
    <col min="12033" max="12033" width="25.28515625" customWidth="1"/>
    <col min="12034" max="12034" width="12.140625" customWidth="1"/>
    <col min="12035" max="12035" width="6.7109375" bestFit="1" customWidth="1"/>
    <col min="12036" max="12036" width="3.7109375" customWidth="1"/>
    <col min="12037" max="12038" width="6.7109375" bestFit="1" customWidth="1"/>
    <col min="12039" max="12039" width="3.7109375" customWidth="1"/>
    <col min="12040" max="12041" width="6.7109375" bestFit="1" customWidth="1"/>
    <col min="12042" max="12042" width="3.7109375" customWidth="1"/>
    <col min="12043" max="12044" width="6.7109375" bestFit="1" customWidth="1"/>
    <col min="12045" max="12045" width="3.7109375" customWidth="1"/>
    <col min="12046" max="12047" width="6.7109375" bestFit="1" customWidth="1"/>
    <col min="12048" max="12048" width="3.7109375" customWidth="1"/>
    <col min="12049" max="12050" width="6.7109375" bestFit="1" customWidth="1"/>
    <col min="12051" max="12051" width="3.7109375" customWidth="1"/>
    <col min="12052" max="12053" width="6.7109375" bestFit="1" customWidth="1"/>
    <col min="12054" max="12054" width="3.7109375" customWidth="1"/>
    <col min="12055" max="12055" width="6.7109375" bestFit="1" customWidth="1"/>
    <col min="12056" max="12288" width="8.7109375"/>
    <col min="12289" max="12289" width="25.28515625" customWidth="1"/>
    <col min="12290" max="12290" width="12.140625" customWidth="1"/>
    <col min="12291" max="12291" width="6.7109375" bestFit="1" customWidth="1"/>
    <col min="12292" max="12292" width="3.7109375" customWidth="1"/>
    <col min="12293" max="12294" width="6.7109375" bestFit="1" customWidth="1"/>
    <col min="12295" max="12295" width="3.7109375" customWidth="1"/>
    <col min="12296" max="12297" width="6.7109375" bestFit="1" customWidth="1"/>
    <col min="12298" max="12298" width="3.7109375" customWidth="1"/>
    <col min="12299" max="12300" width="6.7109375" bestFit="1" customWidth="1"/>
    <col min="12301" max="12301" width="3.7109375" customWidth="1"/>
    <col min="12302" max="12303" width="6.7109375" bestFit="1" customWidth="1"/>
    <col min="12304" max="12304" width="3.7109375" customWidth="1"/>
    <col min="12305" max="12306" width="6.7109375" bestFit="1" customWidth="1"/>
    <col min="12307" max="12307" width="3.7109375" customWidth="1"/>
    <col min="12308" max="12309" width="6.7109375" bestFit="1" customWidth="1"/>
    <col min="12310" max="12310" width="3.7109375" customWidth="1"/>
    <col min="12311" max="12311" width="6.7109375" bestFit="1" customWidth="1"/>
    <col min="12312" max="12544" width="8.7109375"/>
    <col min="12545" max="12545" width="25.28515625" customWidth="1"/>
    <col min="12546" max="12546" width="12.140625" customWidth="1"/>
    <col min="12547" max="12547" width="6.7109375" bestFit="1" customWidth="1"/>
    <col min="12548" max="12548" width="3.7109375" customWidth="1"/>
    <col min="12549" max="12550" width="6.7109375" bestFit="1" customWidth="1"/>
    <col min="12551" max="12551" width="3.7109375" customWidth="1"/>
    <col min="12552" max="12553" width="6.7109375" bestFit="1" customWidth="1"/>
    <col min="12554" max="12554" width="3.7109375" customWidth="1"/>
    <col min="12555" max="12556" width="6.7109375" bestFit="1" customWidth="1"/>
    <col min="12557" max="12557" width="3.7109375" customWidth="1"/>
    <col min="12558" max="12559" width="6.7109375" bestFit="1" customWidth="1"/>
    <col min="12560" max="12560" width="3.7109375" customWidth="1"/>
    <col min="12561" max="12562" width="6.7109375" bestFit="1" customWidth="1"/>
    <col min="12563" max="12563" width="3.7109375" customWidth="1"/>
    <col min="12564" max="12565" width="6.7109375" bestFit="1" customWidth="1"/>
    <col min="12566" max="12566" width="3.7109375" customWidth="1"/>
    <col min="12567" max="12567" width="6.7109375" bestFit="1" customWidth="1"/>
    <col min="12568" max="12800" width="8.7109375"/>
    <col min="12801" max="12801" width="25.28515625" customWidth="1"/>
    <col min="12802" max="12802" width="12.140625" customWidth="1"/>
    <col min="12803" max="12803" width="6.7109375" bestFit="1" customWidth="1"/>
    <col min="12804" max="12804" width="3.7109375" customWidth="1"/>
    <col min="12805" max="12806" width="6.7109375" bestFit="1" customWidth="1"/>
    <col min="12807" max="12807" width="3.7109375" customWidth="1"/>
    <col min="12808" max="12809" width="6.7109375" bestFit="1" customWidth="1"/>
    <col min="12810" max="12810" width="3.7109375" customWidth="1"/>
    <col min="12811" max="12812" width="6.7109375" bestFit="1" customWidth="1"/>
    <col min="12813" max="12813" width="3.7109375" customWidth="1"/>
    <col min="12814" max="12815" width="6.7109375" bestFit="1" customWidth="1"/>
    <col min="12816" max="12816" width="3.7109375" customWidth="1"/>
    <col min="12817" max="12818" width="6.7109375" bestFit="1" customWidth="1"/>
    <col min="12819" max="12819" width="3.7109375" customWidth="1"/>
    <col min="12820" max="12821" width="6.7109375" bestFit="1" customWidth="1"/>
    <col min="12822" max="12822" width="3.7109375" customWidth="1"/>
    <col min="12823" max="12823" width="6.7109375" bestFit="1" customWidth="1"/>
    <col min="12824" max="13056" width="8.7109375"/>
    <col min="13057" max="13057" width="25.28515625" customWidth="1"/>
    <col min="13058" max="13058" width="12.140625" customWidth="1"/>
    <col min="13059" max="13059" width="6.7109375" bestFit="1" customWidth="1"/>
    <col min="13060" max="13060" width="3.7109375" customWidth="1"/>
    <col min="13061" max="13062" width="6.7109375" bestFit="1" customWidth="1"/>
    <col min="13063" max="13063" width="3.7109375" customWidth="1"/>
    <col min="13064" max="13065" width="6.7109375" bestFit="1" customWidth="1"/>
    <col min="13066" max="13066" width="3.7109375" customWidth="1"/>
    <col min="13067" max="13068" width="6.7109375" bestFit="1" customWidth="1"/>
    <col min="13069" max="13069" width="3.7109375" customWidth="1"/>
    <col min="13070" max="13071" width="6.7109375" bestFit="1" customWidth="1"/>
    <col min="13072" max="13072" width="3.7109375" customWidth="1"/>
    <col min="13073" max="13074" width="6.7109375" bestFit="1" customWidth="1"/>
    <col min="13075" max="13075" width="3.7109375" customWidth="1"/>
    <col min="13076" max="13077" width="6.7109375" bestFit="1" customWidth="1"/>
    <col min="13078" max="13078" width="3.7109375" customWidth="1"/>
    <col min="13079" max="13079" width="6.7109375" bestFit="1" customWidth="1"/>
    <col min="13080" max="13312" width="8.7109375"/>
    <col min="13313" max="13313" width="25.28515625" customWidth="1"/>
    <col min="13314" max="13314" width="12.140625" customWidth="1"/>
    <col min="13315" max="13315" width="6.7109375" bestFit="1" customWidth="1"/>
    <col min="13316" max="13316" width="3.7109375" customWidth="1"/>
    <col min="13317" max="13318" width="6.7109375" bestFit="1" customWidth="1"/>
    <col min="13319" max="13319" width="3.7109375" customWidth="1"/>
    <col min="13320" max="13321" width="6.7109375" bestFit="1" customWidth="1"/>
    <col min="13322" max="13322" width="3.7109375" customWidth="1"/>
    <col min="13323" max="13324" width="6.7109375" bestFit="1" customWidth="1"/>
    <col min="13325" max="13325" width="3.7109375" customWidth="1"/>
    <col min="13326" max="13327" width="6.7109375" bestFit="1" customWidth="1"/>
    <col min="13328" max="13328" width="3.7109375" customWidth="1"/>
    <col min="13329" max="13330" width="6.7109375" bestFit="1" customWidth="1"/>
    <col min="13331" max="13331" width="3.7109375" customWidth="1"/>
    <col min="13332" max="13333" width="6.7109375" bestFit="1" customWidth="1"/>
    <col min="13334" max="13334" width="3.7109375" customWidth="1"/>
    <col min="13335" max="13335" width="6.7109375" bestFit="1" customWidth="1"/>
    <col min="13336" max="13568" width="8.7109375"/>
    <col min="13569" max="13569" width="25.28515625" customWidth="1"/>
    <col min="13570" max="13570" width="12.140625" customWidth="1"/>
    <col min="13571" max="13571" width="6.7109375" bestFit="1" customWidth="1"/>
    <col min="13572" max="13572" width="3.7109375" customWidth="1"/>
    <col min="13573" max="13574" width="6.7109375" bestFit="1" customWidth="1"/>
    <col min="13575" max="13575" width="3.7109375" customWidth="1"/>
    <col min="13576" max="13577" width="6.7109375" bestFit="1" customWidth="1"/>
    <col min="13578" max="13578" width="3.7109375" customWidth="1"/>
    <col min="13579" max="13580" width="6.7109375" bestFit="1" customWidth="1"/>
    <col min="13581" max="13581" width="3.7109375" customWidth="1"/>
    <col min="13582" max="13583" width="6.7109375" bestFit="1" customWidth="1"/>
    <col min="13584" max="13584" width="3.7109375" customWidth="1"/>
    <col min="13585" max="13586" width="6.7109375" bestFit="1" customWidth="1"/>
    <col min="13587" max="13587" width="3.7109375" customWidth="1"/>
    <col min="13588" max="13589" width="6.7109375" bestFit="1" customWidth="1"/>
    <col min="13590" max="13590" width="3.7109375" customWidth="1"/>
    <col min="13591" max="13591" width="6.7109375" bestFit="1" customWidth="1"/>
    <col min="13592" max="13824" width="8.7109375"/>
    <col min="13825" max="13825" width="25.28515625" customWidth="1"/>
    <col min="13826" max="13826" width="12.140625" customWidth="1"/>
    <col min="13827" max="13827" width="6.7109375" bestFit="1" customWidth="1"/>
    <col min="13828" max="13828" width="3.7109375" customWidth="1"/>
    <col min="13829" max="13830" width="6.7109375" bestFit="1" customWidth="1"/>
    <col min="13831" max="13831" width="3.7109375" customWidth="1"/>
    <col min="13832" max="13833" width="6.7109375" bestFit="1" customWidth="1"/>
    <col min="13834" max="13834" width="3.7109375" customWidth="1"/>
    <col min="13835" max="13836" width="6.7109375" bestFit="1" customWidth="1"/>
    <col min="13837" max="13837" width="3.7109375" customWidth="1"/>
    <col min="13838" max="13839" width="6.7109375" bestFit="1" customWidth="1"/>
    <col min="13840" max="13840" width="3.7109375" customWidth="1"/>
    <col min="13841" max="13842" width="6.7109375" bestFit="1" customWidth="1"/>
    <col min="13843" max="13843" width="3.7109375" customWidth="1"/>
    <col min="13844" max="13845" width="6.7109375" bestFit="1" customWidth="1"/>
    <col min="13846" max="13846" width="3.7109375" customWidth="1"/>
    <col min="13847" max="13847" width="6.7109375" bestFit="1" customWidth="1"/>
    <col min="13848" max="14080" width="8.7109375"/>
    <col min="14081" max="14081" width="25.28515625" customWidth="1"/>
    <col min="14082" max="14082" width="12.140625" customWidth="1"/>
    <col min="14083" max="14083" width="6.7109375" bestFit="1" customWidth="1"/>
    <col min="14084" max="14084" width="3.7109375" customWidth="1"/>
    <col min="14085" max="14086" width="6.7109375" bestFit="1" customWidth="1"/>
    <col min="14087" max="14087" width="3.7109375" customWidth="1"/>
    <col min="14088" max="14089" width="6.7109375" bestFit="1" customWidth="1"/>
    <col min="14090" max="14090" width="3.7109375" customWidth="1"/>
    <col min="14091" max="14092" width="6.7109375" bestFit="1" customWidth="1"/>
    <col min="14093" max="14093" width="3.7109375" customWidth="1"/>
    <col min="14094" max="14095" width="6.7109375" bestFit="1" customWidth="1"/>
    <col min="14096" max="14096" width="3.7109375" customWidth="1"/>
    <col min="14097" max="14098" width="6.7109375" bestFit="1" customWidth="1"/>
    <col min="14099" max="14099" width="3.7109375" customWidth="1"/>
    <col min="14100" max="14101" width="6.7109375" bestFit="1" customWidth="1"/>
    <col min="14102" max="14102" width="3.7109375" customWidth="1"/>
    <col min="14103" max="14103" width="6.7109375" bestFit="1" customWidth="1"/>
    <col min="14104" max="14336" width="8.7109375"/>
    <col min="14337" max="14337" width="25.28515625" customWidth="1"/>
    <col min="14338" max="14338" width="12.140625" customWidth="1"/>
    <col min="14339" max="14339" width="6.7109375" bestFit="1" customWidth="1"/>
    <col min="14340" max="14340" width="3.7109375" customWidth="1"/>
    <col min="14341" max="14342" width="6.7109375" bestFit="1" customWidth="1"/>
    <col min="14343" max="14343" width="3.7109375" customWidth="1"/>
    <col min="14344" max="14345" width="6.7109375" bestFit="1" customWidth="1"/>
    <col min="14346" max="14346" width="3.7109375" customWidth="1"/>
    <col min="14347" max="14348" width="6.7109375" bestFit="1" customWidth="1"/>
    <col min="14349" max="14349" width="3.7109375" customWidth="1"/>
    <col min="14350" max="14351" width="6.7109375" bestFit="1" customWidth="1"/>
    <col min="14352" max="14352" width="3.7109375" customWidth="1"/>
    <col min="14353" max="14354" width="6.7109375" bestFit="1" customWidth="1"/>
    <col min="14355" max="14355" width="3.7109375" customWidth="1"/>
    <col min="14356" max="14357" width="6.7109375" bestFit="1" customWidth="1"/>
    <col min="14358" max="14358" width="3.7109375" customWidth="1"/>
    <col min="14359" max="14359" width="6.7109375" bestFit="1" customWidth="1"/>
    <col min="14360" max="14592" width="8.7109375"/>
    <col min="14593" max="14593" width="25.28515625" customWidth="1"/>
    <col min="14594" max="14594" width="12.140625" customWidth="1"/>
    <col min="14595" max="14595" width="6.7109375" bestFit="1" customWidth="1"/>
    <col min="14596" max="14596" width="3.7109375" customWidth="1"/>
    <col min="14597" max="14598" width="6.7109375" bestFit="1" customWidth="1"/>
    <col min="14599" max="14599" width="3.7109375" customWidth="1"/>
    <col min="14600" max="14601" width="6.7109375" bestFit="1" customWidth="1"/>
    <col min="14602" max="14602" width="3.7109375" customWidth="1"/>
    <col min="14603" max="14604" width="6.7109375" bestFit="1" customWidth="1"/>
    <col min="14605" max="14605" width="3.7109375" customWidth="1"/>
    <col min="14606" max="14607" width="6.7109375" bestFit="1" customWidth="1"/>
    <col min="14608" max="14608" width="3.7109375" customWidth="1"/>
    <col min="14609" max="14610" width="6.7109375" bestFit="1" customWidth="1"/>
    <col min="14611" max="14611" width="3.7109375" customWidth="1"/>
    <col min="14612" max="14613" width="6.7109375" bestFit="1" customWidth="1"/>
    <col min="14614" max="14614" width="3.7109375" customWidth="1"/>
    <col min="14615" max="14615" width="6.7109375" bestFit="1" customWidth="1"/>
    <col min="14616" max="14848" width="8.7109375"/>
    <col min="14849" max="14849" width="25.28515625" customWidth="1"/>
    <col min="14850" max="14850" width="12.140625" customWidth="1"/>
    <col min="14851" max="14851" width="6.7109375" bestFit="1" customWidth="1"/>
    <col min="14852" max="14852" width="3.7109375" customWidth="1"/>
    <col min="14853" max="14854" width="6.7109375" bestFit="1" customWidth="1"/>
    <col min="14855" max="14855" width="3.7109375" customWidth="1"/>
    <col min="14856" max="14857" width="6.7109375" bestFit="1" customWidth="1"/>
    <col min="14858" max="14858" width="3.7109375" customWidth="1"/>
    <col min="14859" max="14860" width="6.7109375" bestFit="1" customWidth="1"/>
    <col min="14861" max="14861" width="3.7109375" customWidth="1"/>
    <col min="14862" max="14863" width="6.7109375" bestFit="1" customWidth="1"/>
    <col min="14864" max="14864" width="3.7109375" customWidth="1"/>
    <col min="14865" max="14866" width="6.7109375" bestFit="1" customWidth="1"/>
    <col min="14867" max="14867" width="3.7109375" customWidth="1"/>
    <col min="14868" max="14869" width="6.7109375" bestFit="1" customWidth="1"/>
    <col min="14870" max="14870" width="3.7109375" customWidth="1"/>
    <col min="14871" max="14871" width="6.7109375" bestFit="1" customWidth="1"/>
    <col min="14872" max="15104" width="8.7109375"/>
    <col min="15105" max="15105" width="25.28515625" customWidth="1"/>
    <col min="15106" max="15106" width="12.140625" customWidth="1"/>
    <col min="15107" max="15107" width="6.7109375" bestFit="1" customWidth="1"/>
    <col min="15108" max="15108" width="3.7109375" customWidth="1"/>
    <col min="15109" max="15110" width="6.7109375" bestFit="1" customWidth="1"/>
    <col min="15111" max="15111" width="3.7109375" customWidth="1"/>
    <col min="15112" max="15113" width="6.7109375" bestFit="1" customWidth="1"/>
    <col min="15114" max="15114" width="3.7109375" customWidth="1"/>
    <col min="15115" max="15116" width="6.7109375" bestFit="1" customWidth="1"/>
    <col min="15117" max="15117" width="3.7109375" customWidth="1"/>
    <col min="15118" max="15119" width="6.7109375" bestFit="1" customWidth="1"/>
    <col min="15120" max="15120" width="3.7109375" customWidth="1"/>
    <col min="15121" max="15122" width="6.7109375" bestFit="1" customWidth="1"/>
    <col min="15123" max="15123" width="3.7109375" customWidth="1"/>
    <col min="15124" max="15125" width="6.7109375" bestFit="1" customWidth="1"/>
    <col min="15126" max="15126" width="3.7109375" customWidth="1"/>
    <col min="15127" max="15127" width="6.7109375" bestFit="1" customWidth="1"/>
    <col min="15128" max="15360" width="8.7109375"/>
    <col min="15361" max="15361" width="25.28515625" customWidth="1"/>
    <col min="15362" max="15362" width="12.140625" customWidth="1"/>
    <col min="15363" max="15363" width="6.7109375" bestFit="1" customWidth="1"/>
    <col min="15364" max="15364" width="3.7109375" customWidth="1"/>
    <col min="15365" max="15366" width="6.7109375" bestFit="1" customWidth="1"/>
    <col min="15367" max="15367" width="3.7109375" customWidth="1"/>
    <col min="15368" max="15369" width="6.7109375" bestFit="1" customWidth="1"/>
    <col min="15370" max="15370" width="3.7109375" customWidth="1"/>
    <col min="15371" max="15372" width="6.7109375" bestFit="1" customWidth="1"/>
    <col min="15373" max="15373" width="3.7109375" customWidth="1"/>
    <col min="15374" max="15375" width="6.7109375" bestFit="1" customWidth="1"/>
    <col min="15376" max="15376" width="3.7109375" customWidth="1"/>
    <col min="15377" max="15378" width="6.7109375" bestFit="1" customWidth="1"/>
    <col min="15379" max="15379" width="3.7109375" customWidth="1"/>
    <col min="15380" max="15381" width="6.7109375" bestFit="1" customWidth="1"/>
    <col min="15382" max="15382" width="3.7109375" customWidth="1"/>
    <col min="15383" max="15383" width="6.7109375" bestFit="1" customWidth="1"/>
    <col min="15384" max="15616" width="8.7109375"/>
    <col min="15617" max="15617" width="25.28515625" customWidth="1"/>
    <col min="15618" max="15618" width="12.140625" customWidth="1"/>
    <col min="15619" max="15619" width="6.7109375" bestFit="1" customWidth="1"/>
    <col min="15620" max="15620" width="3.7109375" customWidth="1"/>
    <col min="15621" max="15622" width="6.7109375" bestFit="1" customWidth="1"/>
    <col min="15623" max="15623" width="3.7109375" customWidth="1"/>
    <col min="15624" max="15625" width="6.7109375" bestFit="1" customWidth="1"/>
    <col min="15626" max="15626" width="3.7109375" customWidth="1"/>
    <col min="15627" max="15628" width="6.7109375" bestFit="1" customWidth="1"/>
    <col min="15629" max="15629" width="3.7109375" customWidth="1"/>
    <col min="15630" max="15631" width="6.7109375" bestFit="1" customWidth="1"/>
    <col min="15632" max="15632" width="3.7109375" customWidth="1"/>
    <col min="15633" max="15634" width="6.7109375" bestFit="1" customWidth="1"/>
    <col min="15635" max="15635" width="3.7109375" customWidth="1"/>
    <col min="15636" max="15637" width="6.7109375" bestFit="1" customWidth="1"/>
    <col min="15638" max="15638" width="3.7109375" customWidth="1"/>
    <col min="15639" max="15639" width="6.7109375" bestFit="1" customWidth="1"/>
    <col min="15640" max="15872" width="8.7109375"/>
    <col min="15873" max="15873" width="25.28515625" customWidth="1"/>
    <col min="15874" max="15874" width="12.140625" customWidth="1"/>
    <col min="15875" max="15875" width="6.7109375" bestFit="1" customWidth="1"/>
    <col min="15876" max="15876" width="3.7109375" customWidth="1"/>
    <col min="15877" max="15878" width="6.7109375" bestFit="1" customWidth="1"/>
    <col min="15879" max="15879" width="3.7109375" customWidth="1"/>
    <col min="15880" max="15881" width="6.7109375" bestFit="1" customWidth="1"/>
    <col min="15882" max="15882" width="3.7109375" customWidth="1"/>
    <col min="15883" max="15884" width="6.7109375" bestFit="1" customWidth="1"/>
    <col min="15885" max="15885" width="3.7109375" customWidth="1"/>
    <col min="15886" max="15887" width="6.7109375" bestFit="1" customWidth="1"/>
    <col min="15888" max="15888" width="3.7109375" customWidth="1"/>
    <col min="15889" max="15890" width="6.7109375" bestFit="1" customWidth="1"/>
    <col min="15891" max="15891" width="3.7109375" customWidth="1"/>
    <col min="15892" max="15893" width="6.7109375" bestFit="1" customWidth="1"/>
    <col min="15894" max="15894" width="3.7109375" customWidth="1"/>
    <col min="15895" max="15895" width="6.7109375" bestFit="1" customWidth="1"/>
    <col min="15896" max="16128" width="8.7109375"/>
    <col min="16129" max="16129" width="25.28515625" customWidth="1"/>
    <col min="16130" max="16130" width="12.140625" customWidth="1"/>
    <col min="16131" max="16131" width="6.7109375" bestFit="1" customWidth="1"/>
    <col min="16132" max="16132" width="3.7109375" customWidth="1"/>
    <col min="16133" max="16134" width="6.7109375" bestFit="1" customWidth="1"/>
    <col min="16135" max="16135" width="3.7109375" customWidth="1"/>
    <col min="16136" max="16137" width="6.7109375" bestFit="1" customWidth="1"/>
    <col min="16138" max="16138" width="3.7109375" customWidth="1"/>
    <col min="16139" max="16140" width="6.7109375" bestFit="1" customWidth="1"/>
    <col min="16141" max="16141" width="3.7109375" customWidth="1"/>
    <col min="16142" max="16143" width="6.7109375" bestFit="1" customWidth="1"/>
    <col min="16144" max="16144" width="3.7109375" customWidth="1"/>
    <col min="16145" max="16146" width="6.7109375" bestFit="1" customWidth="1"/>
    <col min="16147" max="16147" width="3.7109375" customWidth="1"/>
    <col min="16148" max="16149" width="6.7109375" bestFit="1" customWidth="1"/>
    <col min="16150" max="16150" width="3.7109375" customWidth="1"/>
    <col min="16151" max="16151" width="6.7109375" bestFit="1" customWidth="1"/>
    <col min="16152" max="16384" width="8.7109375"/>
  </cols>
  <sheetData>
    <row r="1" spans="1:255" ht="63" customHeight="1" thickBot="1">
      <c r="A1" s="535" t="s">
        <v>555</v>
      </c>
      <c r="B1" s="536"/>
      <c r="C1" s="536"/>
      <c r="D1" s="536"/>
      <c r="E1" s="536"/>
      <c r="F1" s="536"/>
      <c r="G1" s="536"/>
      <c r="H1" s="536"/>
      <c r="I1" s="536"/>
      <c r="J1" s="536"/>
      <c r="K1" s="536"/>
      <c r="L1" s="536"/>
      <c r="M1" s="536"/>
      <c r="N1" s="536"/>
      <c r="O1" s="536"/>
      <c r="P1" s="536"/>
      <c r="Q1" s="536"/>
      <c r="R1" s="536"/>
      <c r="S1" s="536"/>
      <c r="T1" s="536"/>
      <c r="U1" s="536"/>
      <c r="V1" s="536"/>
      <c r="W1" s="537"/>
    </row>
    <row r="2" spans="1:255" ht="13.5" thickBot="1"/>
    <row r="3" spans="1:255" ht="12.95" customHeight="1">
      <c r="A3" s="555" t="s">
        <v>556</v>
      </c>
      <c r="B3" s="556"/>
      <c r="C3" s="556"/>
      <c r="D3" s="556"/>
      <c r="E3" s="556"/>
      <c r="F3" s="556"/>
      <c r="G3" s="556"/>
      <c r="H3" s="556"/>
      <c r="I3" s="249"/>
      <c r="J3" s="249"/>
      <c r="K3" s="249"/>
      <c r="L3" s="249"/>
      <c r="M3" s="249"/>
      <c r="N3" s="249"/>
      <c r="O3" s="249"/>
      <c r="P3" s="249"/>
      <c r="Q3" s="249"/>
      <c r="R3" s="557" t="s">
        <v>941</v>
      </c>
      <c r="S3" s="557"/>
      <c r="T3" s="557"/>
      <c r="U3" s="557"/>
      <c r="V3" s="557"/>
      <c r="W3" s="558"/>
    </row>
    <row r="4" spans="1:255">
      <c r="A4" s="538" t="s">
        <v>557</v>
      </c>
      <c r="B4" s="539"/>
      <c r="C4" s="539"/>
      <c r="D4" s="539"/>
      <c r="E4" s="539"/>
      <c r="F4" s="539"/>
      <c r="G4" s="539"/>
      <c r="H4" s="539"/>
      <c r="I4" s="539"/>
      <c r="J4" s="539"/>
      <c r="K4" s="539"/>
      <c r="L4" s="539"/>
      <c r="M4" s="539"/>
      <c r="N4" s="539"/>
      <c r="O4" s="539"/>
      <c r="P4" s="539"/>
      <c r="Q4" s="539"/>
      <c r="R4" s="539"/>
      <c r="S4" s="539"/>
      <c r="T4" s="539"/>
      <c r="U4" s="539"/>
      <c r="V4" s="539"/>
      <c r="W4" s="76"/>
    </row>
    <row r="5" spans="1:255" ht="13.5" thickBot="1">
      <c r="A5" s="540"/>
      <c r="B5" s="541"/>
      <c r="C5" s="541"/>
      <c r="D5" s="541"/>
      <c r="E5" s="541"/>
      <c r="F5" s="541"/>
      <c r="G5" s="541"/>
      <c r="H5" s="541"/>
      <c r="I5" s="541"/>
      <c r="J5" s="541"/>
      <c r="K5" s="541"/>
      <c r="L5" s="77"/>
      <c r="M5" s="77"/>
      <c r="N5" s="77"/>
      <c r="O5" s="77"/>
      <c r="P5" s="77"/>
      <c r="Q5" s="77"/>
      <c r="R5" s="77"/>
      <c r="S5" s="78" t="s">
        <v>554</v>
      </c>
      <c r="T5" s="77"/>
      <c r="U5" s="77"/>
      <c r="V5" s="77"/>
      <c r="W5" s="79"/>
    </row>
    <row r="6" spans="1:255" ht="13.5" thickBot="1"/>
    <row r="7" spans="1:255" ht="18.75" thickBot="1">
      <c r="A7" s="542" t="s">
        <v>558</v>
      </c>
      <c r="B7" s="543"/>
      <c r="C7" s="543"/>
      <c r="D7" s="543"/>
      <c r="E7" s="543"/>
      <c r="F7" s="543"/>
      <c r="G7" s="543"/>
      <c r="H7" s="543"/>
      <c r="I7" s="543"/>
      <c r="J7" s="543"/>
      <c r="K7" s="543"/>
      <c r="L7" s="543"/>
      <c r="M7" s="543"/>
      <c r="N7" s="543"/>
      <c r="O7" s="543"/>
      <c r="P7" s="543"/>
      <c r="Q7" s="543"/>
      <c r="R7" s="543"/>
      <c r="S7" s="543"/>
      <c r="T7" s="543"/>
      <c r="U7" s="543"/>
      <c r="V7" s="543"/>
      <c r="W7" s="544"/>
    </row>
    <row r="8" spans="1:255" ht="13.5" thickBot="1">
      <c r="A8" s="545" t="s">
        <v>263</v>
      </c>
      <c r="B8" s="547" t="s">
        <v>264</v>
      </c>
      <c r="C8" s="547" t="s">
        <v>265</v>
      </c>
      <c r="D8" s="547"/>
      <c r="E8" s="547"/>
      <c r="F8" s="549" t="s">
        <v>266</v>
      </c>
      <c r="G8" s="549"/>
      <c r="H8" s="549"/>
      <c r="I8" s="549"/>
      <c r="J8" s="549"/>
      <c r="K8" s="549"/>
      <c r="L8" s="549"/>
      <c r="M8" s="549"/>
      <c r="N8" s="549"/>
      <c r="O8" s="549"/>
      <c r="P8" s="549"/>
      <c r="Q8" s="549"/>
      <c r="R8" s="549"/>
      <c r="S8" s="549"/>
      <c r="T8" s="549"/>
      <c r="U8" s="549"/>
      <c r="V8" s="549"/>
      <c r="W8" s="550"/>
    </row>
    <row r="9" spans="1:255" ht="13.5" thickBot="1">
      <c r="A9" s="546"/>
      <c r="B9" s="548"/>
      <c r="C9" s="551" t="s">
        <v>267</v>
      </c>
      <c r="D9" s="552"/>
      <c r="E9" s="553"/>
      <c r="F9" s="508" t="s">
        <v>267</v>
      </c>
      <c r="G9" s="509"/>
      <c r="H9" s="510"/>
      <c r="I9" s="554" t="s">
        <v>268</v>
      </c>
      <c r="J9" s="554"/>
      <c r="K9" s="554"/>
      <c r="L9" s="508" t="s">
        <v>269</v>
      </c>
      <c r="M9" s="509"/>
      <c r="N9" s="510"/>
      <c r="O9" s="508" t="s">
        <v>270</v>
      </c>
      <c r="P9" s="509"/>
      <c r="Q9" s="510"/>
      <c r="R9" s="508" t="s">
        <v>271</v>
      </c>
      <c r="S9" s="509"/>
      <c r="T9" s="510"/>
      <c r="U9" s="508" t="s">
        <v>272</v>
      </c>
      <c r="V9" s="509"/>
      <c r="W9" s="510"/>
      <c r="IU9" t="s">
        <v>267</v>
      </c>
    </row>
    <row r="10" spans="1:255" ht="13.5" thickBot="1">
      <c r="A10" s="30" t="s">
        <v>273</v>
      </c>
      <c r="B10" s="31">
        <v>0.03</v>
      </c>
      <c r="C10" s="32">
        <v>0.03</v>
      </c>
      <c r="D10" s="33" t="s">
        <v>274</v>
      </c>
      <c r="E10" s="34">
        <v>5.5E-2</v>
      </c>
      <c r="F10" s="35">
        <v>0.03</v>
      </c>
      <c r="G10" s="36" t="s">
        <v>274</v>
      </c>
      <c r="H10" s="37">
        <v>5.5E-2</v>
      </c>
      <c r="I10" s="38">
        <v>3.7999999999999999E-2</v>
      </c>
      <c r="J10" s="39" t="s">
        <v>274</v>
      </c>
      <c r="K10" s="38">
        <v>4.6699999999999998E-2</v>
      </c>
      <c r="L10" s="35">
        <v>3.4299999999999997E-2</v>
      </c>
      <c r="M10" s="36" t="s">
        <v>274</v>
      </c>
      <c r="N10" s="37">
        <v>6.7100000000000007E-2</v>
      </c>
      <c r="O10" s="35">
        <v>5.2900000000000003E-2</v>
      </c>
      <c r="P10" s="36" t="s">
        <v>274</v>
      </c>
      <c r="Q10" s="37">
        <v>7.9299999999999995E-2</v>
      </c>
      <c r="R10" s="35">
        <v>0.04</v>
      </c>
      <c r="S10" s="36" t="s">
        <v>274</v>
      </c>
      <c r="T10" s="37">
        <v>7.85E-2</v>
      </c>
      <c r="U10" s="35">
        <v>1.4999999999999999E-2</v>
      </c>
      <c r="V10" s="36" t="s">
        <v>274</v>
      </c>
      <c r="W10" s="37">
        <v>4.4900000000000002E-2</v>
      </c>
      <c r="IU10" t="s">
        <v>268</v>
      </c>
    </row>
    <row r="11" spans="1:255" ht="13.5" thickBot="1">
      <c r="A11" s="40" t="s">
        <v>275</v>
      </c>
      <c r="B11" s="31">
        <v>8.0000000000000002E-3</v>
      </c>
      <c r="C11" s="41">
        <v>8.0000000000000002E-3</v>
      </c>
      <c r="D11" s="42" t="s">
        <v>274</v>
      </c>
      <c r="E11" s="43">
        <v>0.01</v>
      </c>
      <c r="F11" s="44">
        <v>8.0000000000000002E-3</v>
      </c>
      <c r="G11" s="45" t="s">
        <v>274</v>
      </c>
      <c r="H11" s="46">
        <v>0.01</v>
      </c>
      <c r="I11" s="47">
        <v>3.2000000000000002E-3</v>
      </c>
      <c r="J11" s="48" t="s">
        <v>274</v>
      </c>
      <c r="K11" s="47">
        <v>7.4000000000000003E-3</v>
      </c>
      <c r="L11" s="44">
        <v>2.8E-3</v>
      </c>
      <c r="M11" s="45" t="s">
        <v>274</v>
      </c>
      <c r="N11" s="46">
        <v>7.4999999999999997E-3</v>
      </c>
      <c r="O11" s="44">
        <v>2.5000000000000001E-3</v>
      </c>
      <c r="P11" s="45" t="s">
        <v>274</v>
      </c>
      <c r="Q11" s="46">
        <v>5.5999999999999999E-3</v>
      </c>
      <c r="R11" s="44">
        <v>8.0999999999999996E-3</v>
      </c>
      <c r="S11" s="45" t="s">
        <v>274</v>
      </c>
      <c r="T11" s="46">
        <v>1.9900000000000001E-2</v>
      </c>
      <c r="U11" s="44">
        <v>3.0000000000000001E-3</v>
      </c>
      <c r="V11" s="45" t="s">
        <v>274</v>
      </c>
      <c r="W11" s="46">
        <v>8.2000000000000007E-3</v>
      </c>
      <c r="IU11" t="s">
        <v>269</v>
      </c>
    </row>
    <row r="12" spans="1:255" ht="13.5" thickBot="1">
      <c r="A12" s="30" t="s">
        <v>276</v>
      </c>
      <c r="B12" s="31">
        <v>9.7000000000000003E-3</v>
      </c>
      <c r="C12" s="49">
        <v>9.7000000000000003E-3</v>
      </c>
      <c r="D12" s="42" t="s">
        <v>274</v>
      </c>
      <c r="E12" s="50">
        <v>1.2699999999999999E-2</v>
      </c>
      <c r="F12" s="51">
        <v>9.7000000000000003E-3</v>
      </c>
      <c r="G12" s="45" t="s">
        <v>274</v>
      </c>
      <c r="H12" s="52">
        <v>1.2699999999999999E-2</v>
      </c>
      <c r="I12" s="53">
        <v>5.0000000000000001E-3</v>
      </c>
      <c r="J12" s="48" t="s">
        <v>274</v>
      </c>
      <c r="K12" s="53">
        <v>9.7000000000000003E-3</v>
      </c>
      <c r="L12" s="51">
        <v>0.01</v>
      </c>
      <c r="M12" s="45" t="s">
        <v>274</v>
      </c>
      <c r="N12" s="52">
        <v>1.7399999999999999E-2</v>
      </c>
      <c r="O12" s="51">
        <v>0.01</v>
      </c>
      <c r="P12" s="45" t="s">
        <v>274</v>
      </c>
      <c r="Q12" s="52">
        <v>1.9699999999999999E-2</v>
      </c>
      <c r="R12" s="51">
        <v>1.46E-2</v>
      </c>
      <c r="S12" s="45" t="s">
        <v>274</v>
      </c>
      <c r="T12" s="52">
        <v>3.1600000000000003E-2</v>
      </c>
      <c r="U12" s="51">
        <v>5.5999999999999999E-3</v>
      </c>
      <c r="V12" s="45" t="s">
        <v>274</v>
      </c>
      <c r="W12" s="52">
        <v>8.8999999999999999E-3</v>
      </c>
      <c r="IU12" t="s">
        <v>270</v>
      </c>
    </row>
    <row r="13" spans="1:255" ht="13.5" thickBot="1">
      <c r="A13" s="30" t="s">
        <v>277</v>
      </c>
      <c r="B13" s="31">
        <v>5.8999999999999999E-3</v>
      </c>
      <c r="C13" s="49">
        <v>5.8999999999999999E-3</v>
      </c>
      <c r="D13" s="42" t="s">
        <v>274</v>
      </c>
      <c r="E13" s="50">
        <v>1.3899999999999999E-2</v>
      </c>
      <c r="F13" s="51">
        <v>5.8999999999999999E-3</v>
      </c>
      <c r="G13" s="45" t="s">
        <v>274</v>
      </c>
      <c r="H13" s="52">
        <v>1.3899999999999999E-2</v>
      </c>
      <c r="I13" s="53">
        <v>1.0200000000000001E-2</v>
      </c>
      <c r="J13" s="48" t="s">
        <v>274</v>
      </c>
      <c r="K13" s="53">
        <v>1.21E-2</v>
      </c>
      <c r="L13" s="51">
        <v>9.4000000000000004E-3</v>
      </c>
      <c r="M13" s="45" t="s">
        <v>274</v>
      </c>
      <c r="N13" s="52">
        <v>1.17E-2</v>
      </c>
      <c r="O13" s="51">
        <v>1.01E-2</v>
      </c>
      <c r="P13" s="45" t="s">
        <v>274</v>
      </c>
      <c r="Q13" s="52">
        <v>1.11E-2</v>
      </c>
      <c r="R13" s="51">
        <v>9.4000000000000004E-3</v>
      </c>
      <c r="S13" s="45" t="s">
        <v>274</v>
      </c>
      <c r="T13" s="52">
        <v>1.3299999999999999E-2</v>
      </c>
      <c r="U13" s="51">
        <v>8.5000000000000006E-3</v>
      </c>
      <c r="V13" s="45" t="s">
        <v>274</v>
      </c>
      <c r="W13" s="52">
        <v>1.11E-2</v>
      </c>
      <c r="IU13" t="s">
        <v>271</v>
      </c>
    </row>
    <row r="14" spans="1:255" ht="13.5" thickBot="1">
      <c r="A14" s="40" t="s">
        <v>278</v>
      </c>
      <c r="B14" s="31">
        <v>6.1600000000000002E-2</v>
      </c>
      <c r="C14" s="41">
        <v>6.1600000000000002E-2</v>
      </c>
      <c r="D14" s="42" t="s">
        <v>274</v>
      </c>
      <c r="E14" s="43">
        <v>8.9599999999999999E-2</v>
      </c>
      <c r="F14" s="44">
        <v>6.1600000000000002E-2</v>
      </c>
      <c r="G14" s="45" t="s">
        <v>274</v>
      </c>
      <c r="H14" s="46">
        <v>8.9599999999999999E-2</v>
      </c>
      <c r="I14" s="47">
        <v>6.6400000000000001E-2</v>
      </c>
      <c r="J14" s="48" t="s">
        <v>274</v>
      </c>
      <c r="K14" s="47">
        <v>8.6900000000000005E-2</v>
      </c>
      <c r="L14" s="44">
        <v>6.7400000000000002E-2</v>
      </c>
      <c r="M14" s="45" t="s">
        <v>274</v>
      </c>
      <c r="N14" s="46">
        <v>9.4E-2</v>
      </c>
      <c r="O14" s="44">
        <v>0.08</v>
      </c>
      <c r="P14" s="45" t="s">
        <v>274</v>
      </c>
      <c r="Q14" s="46">
        <v>9.5100000000000004E-2</v>
      </c>
      <c r="R14" s="44">
        <v>7.1400000000000005E-2</v>
      </c>
      <c r="S14" s="45" t="s">
        <v>274</v>
      </c>
      <c r="T14" s="46">
        <v>0.1043</v>
      </c>
      <c r="U14" s="44">
        <v>3.5000000000000003E-2</v>
      </c>
      <c r="V14" s="45" t="s">
        <v>274</v>
      </c>
      <c r="W14" s="46">
        <v>6.2199999999999998E-2</v>
      </c>
      <c r="IU14" t="s">
        <v>272</v>
      </c>
    </row>
    <row r="15" spans="1:255" ht="13.5" thickBot="1">
      <c r="A15" s="30" t="s">
        <v>86</v>
      </c>
      <c r="B15" s="31">
        <v>6.4999999999999997E-3</v>
      </c>
      <c r="C15" s="524">
        <v>6.4999999999999997E-3</v>
      </c>
      <c r="D15" s="525"/>
      <c r="E15" s="526"/>
      <c r="F15" s="54"/>
      <c r="G15" s="45"/>
      <c r="H15" s="55"/>
      <c r="I15" s="48"/>
      <c r="J15" s="48"/>
      <c r="K15" s="48"/>
      <c r="L15" s="54"/>
      <c r="M15" s="45"/>
      <c r="N15" s="55"/>
      <c r="O15" s="54"/>
      <c r="P15" s="45"/>
      <c r="Q15" s="55"/>
      <c r="R15" s="54"/>
      <c r="S15" s="45"/>
      <c r="T15" s="55"/>
      <c r="U15" s="54"/>
      <c r="V15" s="45"/>
      <c r="W15" s="55"/>
    </row>
    <row r="16" spans="1:255" ht="13.5" thickBot="1">
      <c r="A16" s="56" t="s">
        <v>84</v>
      </c>
      <c r="B16" s="31">
        <v>0.02</v>
      </c>
      <c r="C16" s="524">
        <v>0.02</v>
      </c>
      <c r="D16" s="525"/>
      <c r="E16" s="526"/>
      <c r="F16" s="57"/>
      <c r="G16" s="58"/>
      <c r="H16" s="59"/>
      <c r="I16" s="60"/>
      <c r="J16" s="60"/>
      <c r="K16" s="60"/>
      <c r="L16" s="57"/>
      <c r="M16" s="58"/>
      <c r="N16" s="59"/>
      <c r="O16" s="57"/>
      <c r="P16" s="58"/>
      <c r="Q16" s="59"/>
      <c r="R16" s="57"/>
      <c r="S16" s="58"/>
      <c r="T16" s="59"/>
      <c r="U16" s="57"/>
      <c r="V16" s="58"/>
      <c r="W16" s="59"/>
    </row>
    <row r="17" spans="1:255" ht="13.5" thickBot="1">
      <c r="A17" s="30" t="s">
        <v>85</v>
      </c>
      <c r="B17" s="31">
        <v>0.03</v>
      </c>
      <c r="C17" s="61" t="s">
        <v>279</v>
      </c>
      <c r="D17" s="527">
        <v>0.05</v>
      </c>
      <c r="E17" s="528"/>
      <c r="F17" s="62"/>
      <c r="G17" s="63"/>
      <c r="H17" s="64"/>
      <c r="I17" s="65"/>
      <c r="J17" s="65"/>
      <c r="K17" s="65"/>
      <c r="L17" s="62"/>
      <c r="M17" s="63"/>
      <c r="N17" s="64"/>
      <c r="O17" s="62"/>
      <c r="P17" s="63"/>
      <c r="Q17" s="64"/>
      <c r="R17" s="62"/>
      <c r="S17" s="63"/>
      <c r="T17" s="64"/>
      <c r="U17" s="62"/>
      <c r="V17" s="63"/>
      <c r="W17" s="64"/>
    </row>
    <row r="18" spans="1:255" ht="13.5" thickBot="1">
      <c r="A18" s="40" t="s">
        <v>87</v>
      </c>
      <c r="B18" s="66">
        <v>4.4999999999999998E-2</v>
      </c>
      <c r="C18" s="529">
        <v>4.4999999999999998E-2</v>
      </c>
      <c r="D18" s="530"/>
      <c r="E18" s="531"/>
      <c r="F18" s="532" t="s">
        <v>280</v>
      </c>
      <c r="G18" s="533"/>
      <c r="H18" s="533"/>
      <c r="I18" s="533"/>
      <c r="J18" s="533"/>
      <c r="K18" s="533"/>
      <c r="L18" s="533"/>
      <c r="M18" s="533"/>
      <c r="N18" s="533"/>
      <c r="O18" s="533"/>
      <c r="P18" s="533"/>
      <c r="Q18" s="533"/>
      <c r="R18" s="533"/>
      <c r="S18" s="533"/>
      <c r="T18" s="533"/>
      <c r="U18" s="533"/>
      <c r="V18" s="533"/>
      <c r="W18" s="534"/>
      <c r="IU18" s="67">
        <v>0</v>
      </c>
    </row>
    <row r="19" spans="1:255" s="70" customFormat="1" ht="16.5" thickBot="1">
      <c r="A19" s="68" t="s">
        <v>80</v>
      </c>
      <c r="B19" s="69">
        <f>((1+B10+B11+B12)*(1+B13)*(1+B14)/(1-(B15+B16+B17+B18)))-1</f>
        <v>0.24518700733222065</v>
      </c>
      <c r="C19" s="521"/>
      <c r="D19" s="522"/>
      <c r="E19" s="523"/>
      <c r="F19" s="80"/>
      <c r="G19" s="81"/>
      <c r="H19" s="82"/>
      <c r="I19" s="82"/>
      <c r="J19" s="81"/>
      <c r="K19" s="82"/>
      <c r="L19" s="82"/>
      <c r="M19" s="81"/>
      <c r="N19" s="82"/>
      <c r="O19" s="82"/>
      <c r="P19" s="81"/>
      <c r="Q19" s="82"/>
      <c r="R19" s="82"/>
      <c r="S19" s="81"/>
      <c r="T19" s="82"/>
      <c r="U19" s="82"/>
      <c r="V19" s="81"/>
      <c r="W19" s="83"/>
      <c r="IU19" s="67">
        <v>0.02</v>
      </c>
    </row>
    <row r="20" spans="1:255" ht="13.5" thickBot="1"/>
    <row r="21" spans="1:255">
      <c r="A21" s="512" t="s">
        <v>281</v>
      </c>
      <c r="B21" s="513"/>
      <c r="C21" s="513"/>
      <c r="D21" s="513"/>
      <c r="E21" s="513"/>
      <c r="F21" s="513"/>
      <c r="G21" s="513"/>
      <c r="H21" s="513"/>
      <c r="I21" s="513"/>
      <c r="J21" s="513"/>
      <c r="K21" s="513"/>
      <c r="L21" s="513"/>
      <c r="M21" s="513"/>
      <c r="N21" s="513"/>
      <c r="O21" s="513"/>
      <c r="P21" s="513"/>
      <c r="Q21" s="513"/>
      <c r="R21" s="513"/>
      <c r="S21" s="513"/>
      <c r="T21" s="513"/>
      <c r="U21" s="513"/>
      <c r="V21" s="513"/>
      <c r="W21" s="514"/>
    </row>
    <row r="22" spans="1:255">
      <c r="A22" s="515"/>
      <c r="B22" s="516"/>
      <c r="C22" s="516"/>
      <c r="D22" s="516"/>
      <c r="E22" s="516"/>
      <c r="F22" s="516"/>
      <c r="G22" s="516"/>
      <c r="H22" s="516"/>
      <c r="I22" s="516"/>
      <c r="J22" s="516"/>
      <c r="K22" s="516"/>
      <c r="L22" s="516"/>
      <c r="M22" s="516"/>
      <c r="N22" s="516"/>
      <c r="O22" s="516"/>
      <c r="P22" s="516"/>
      <c r="Q22" s="516"/>
      <c r="R22" s="516"/>
      <c r="S22" s="516"/>
      <c r="T22" s="516"/>
      <c r="U22" s="516"/>
      <c r="V22" s="516"/>
      <c r="W22" s="517"/>
    </row>
    <row r="23" spans="1:255">
      <c r="A23" s="515"/>
      <c r="B23" s="516"/>
      <c r="C23" s="516"/>
      <c r="D23" s="516"/>
      <c r="E23" s="516"/>
      <c r="F23" s="516"/>
      <c r="G23" s="516"/>
      <c r="H23" s="516"/>
      <c r="I23" s="516"/>
      <c r="J23" s="516"/>
      <c r="K23" s="516"/>
      <c r="L23" s="516"/>
      <c r="M23" s="516"/>
      <c r="N23" s="516"/>
      <c r="O23" s="516"/>
      <c r="P23" s="516"/>
      <c r="Q23" s="516"/>
      <c r="R23" s="516"/>
      <c r="S23" s="516"/>
      <c r="T23" s="516"/>
      <c r="U23" s="516"/>
      <c r="V23" s="516"/>
      <c r="W23" s="517"/>
    </row>
    <row r="24" spans="1:255" ht="12.95" customHeight="1" thickBot="1">
      <c r="A24" s="518"/>
      <c r="B24" s="519"/>
      <c r="C24" s="519"/>
      <c r="D24" s="519"/>
      <c r="E24" s="519"/>
      <c r="F24" s="519"/>
      <c r="G24" s="519"/>
      <c r="H24" s="519"/>
      <c r="I24" s="519"/>
      <c r="J24" s="519"/>
      <c r="K24" s="519"/>
      <c r="L24" s="519"/>
      <c r="M24" s="519"/>
      <c r="N24" s="519"/>
      <c r="O24" s="519"/>
      <c r="P24" s="519"/>
      <c r="Q24" s="519"/>
      <c r="R24" s="519"/>
      <c r="S24" s="519"/>
      <c r="T24" s="519"/>
      <c r="U24" s="519"/>
      <c r="V24" s="519"/>
      <c r="W24" s="520"/>
    </row>
    <row r="25" spans="1:255">
      <c r="B25" s="73"/>
      <c r="C25" s="511"/>
      <c r="D25" s="511"/>
      <c r="E25" s="511"/>
      <c r="F25" s="511"/>
      <c r="G25" s="511"/>
      <c r="H25" s="511"/>
      <c r="I25" s="511"/>
      <c r="J25" s="511"/>
      <c r="K25" s="511"/>
      <c r="O25" s="72"/>
    </row>
    <row r="26" spans="1:255">
      <c r="B26" s="71"/>
      <c r="C26" s="511"/>
      <c r="D26" s="511"/>
      <c r="E26" s="511"/>
      <c r="F26" s="511"/>
      <c r="G26" s="511"/>
      <c r="H26" s="511"/>
      <c r="I26" s="511"/>
      <c r="J26" s="511"/>
      <c r="K26" s="511"/>
      <c r="M26" s="74"/>
      <c r="O26" s="72"/>
    </row>
    <row r="27" spans="1:255">
      <c r="B27" s="71"/>
      <c r="C27" s="71"/>
      <c r="D27" s="71"/>
      <c r="E27" s="71"/>
      <c r="F27" s="71"/>
      <c r="G27" s="71"/>
      <c r="H27" s="71"/>
      <c r="I27" s="71"/>
      <c r="J27" s="71"/>
      <c r="K27" s="71"/>
      <c r="N27" s="74"/>
    </row>
  </sheetData>
  <mergeCells count="26">
    <mergeCell ref="A1:W1"/>
    <mergeCell ref="A4:V4"/>
    <mergeCell ref="A5:K5"/>
    <mergeCell ref="A7:W7"/>
    <mergeCell ref="A8:A9"/>
    <mergeCell ref="B8:B9"/>
    <mergeCell ref="C8:E8"/>
    <mergeCell ref="F8:W8"/>
    <mergeCell ref="C9:E9"/>
    <mergeCell ref="F9:H9"/>
    <mergeCell ref="I9:K9"/>
    <mergeCell ref="L9:N9"/>
    <mergeCell ref="O9:Q9"/>
    <mergeCell ref="R9:T9"/>
    <mergeCell ref="A3:H3"/>
    <mergeCell ref="R3:W3"/>
    <mergeCell ref="U9:W9"/>
    <mergeCell ref="C25:K25"/>
    <mergeCell ref="C26:K26"/>
    <mergeCell ref="A21:W24"/>
    <mergeCell ref="C19:E19"/>
    <mergeCell ref="C15:E15"/>
    <mergeCell ref="C16:E16"/>
    <mergeCell ref="D17:E17"/>
    <mergeCell ref="C18:E18"/>
    <mergeCell ref="F18:W18"/>
  </mergeCells>
  <conditionalFormatting sqref="B10:B14">
    <cfRule type="cellIs" dxfId="13" priority="2" stopIfTrue="1" operator="lessThan">
      <formula>C10</formula>
    </cfRule>
    <cfRule type="cellIs" dxfId="12" priority="3" stopIfTrue="1" operator="greaterThan">
      <formula>E10</formula>
    </cfRule>
  </conditionalFormatting>
  <conditionalFormatting sqref="B19">
    <cfRule type="cellIs" dxfId="11" priority="4" stopIfTrue="1" operator="greaterThan">
      <formula>$E$19</formula>
    </cfRule>
    <cfRule type="cellIs" dxfId="10" priority="5" stopIfTrue="1" operator="lessThan">
      <formula>$C$19</formula>
    </cfRule>
  </conditionalFormatting>
  <conditionalFormatting sqref="B15">
    <cfRule type="cellIs" dxfId="9" priority="6" stopIfTrue="1" operator="notEqual">
      <formula>$C$15</formula>
    </cfRule>
  </conditionalFormatting>
  <conditionalFormatting sqref="B16">
    <cfRule type="cellIs" dxfId="8" priority="7" stopIfTrue="1" operator="notEqual">
      <formula>$C$16</formula>
    </cfRule>
  </conditionalFormatting>
  <conditionalFormatting sqref="B17">
    <cfRule type="cellIs" dxfId="7" priority="8" stopIfTrue="1" operator="greaterThan">
      <formula>$D$17</formula>
    </cfRule>
  </conditionalFormatting>
  <conditionalFormatting sqref="B18">
    <cfRule type="cellIs" dxfId="6" priority="1" stopIfTrue="1" operator="notEqual">
      <formula>$C$16</formula>
    </cfRule>
  </conditionalFormatting>
  <dataValidations disablePrompts="1" count="1">
    <dataValidation type="list" allowBlank="1" showInputMessage="1" showErrorMessage="1" sqref="C9:E9 WVK983049:WVM983049 WLO983049:WLQ983049 WBS983049:WBU983049 VRW983049:VRY983049 VIA983049:VIC983049 UYE983049:UYG983049 UOI983049:UOK983049 UEM983049:UEO983049 TUQ983049:TUS983049 TKU983049:TKW983049 TAY983049:TBA983049 SRC983049:SRE983049 SHG983049:SHI983049 RXK983049:RXM983049 RNO983049:RNQ983049 RDS983049:RDU983049 QTW983049:QTY983049 QKA983049:QKC983049 QAE983049:QAG983049 PQI983049:PQK983049 PGM983049:PGO983049 OWQ983049:OWS983049 OMU983049:OMW983049 OCY983049:ODA983049 NTC983049:NTE983049 NJG983049:NJI983049 MZK983049:MZM983049 MPO983049:MPQ983049 MFS983049:MFU983049 LVW983049:LVY983049 LMA983049:LMC983049 LCE983049:LCG983049 KSI983049:KSK983049 KIM983049:KIO983049 JYQ983049:JYS983049 JOU983049:JOW983049 JEY983049:JFA983049 IVC983049:IVE983049 ILG983049:ILI983049 IBK983049:IBM983049 HRO983049:HRQ983049 HHS983049:HHU983049 GXW983049:GXY983049 GOA983049:GOC983049 GEE983049:GEG983049 FUI983049:FUK983049 FKM983049:FKO983049 FAQ983049:FAS983049 EQU983049:EQW983049 EGY983049:EHA983049 DXC983049:DXE983049 DNG983049:DNI983049 DDK983049:DDM983049 CTO983049:CTQ983049 CJS983049:CJU983049 BZW983049:BZY983049 BQA983049:BQC983049 BGE983049:BGG983049 AWI983049:AWK983049 AMM983049:AMO983049 ACQ983049:ACS983049 SU983049:SW983049 IY983049:JA983049 C983049:E983049 WVK917513:WVM917513 WLO917513:WLQ917513 WBS917513:WBU917513 VRW917513:VRY917513 VIA917513:VIC917513 UYE917513:UYG917513 UOI917513:UOK917513 UEM917513:UEO917513 TUQ917513:TUS917513 TKU917513:TKW917513 TAY917513:TBA917513 SRC917513:SRE917513 SHG917513:SHI917513 RXK917513:RXM917513 RNO917513:RNQ917513 RDS917513:RDU917513 QTW917513:QTY917513 QKA917513:QKC917513 QAE917513:QAG917513 PQI917513:PQK917513 PGM917513:PGO917513 OWQ917513:OWS917513 OMU917513:OMW917513 OCY917513:ODA917513 NTC917513:NTE917513 NJG917513:NJI917513 MZK917513:MZM917513 MPO917513:MPQ917513 MFS917513:MFU917513 LVW917513:LVY917513 LMA917513:LMC917513 LCE917513:LCG917513 KSI917513:KSK917513 KIM917513:KIO917513 JYQ917513:JYS917513 JOU917513:JOW917513 JEY917513:JFA917513 IVC917513:IVE917513 ILG917513:ILI917513 IBK917513:IBM917513 HRO917513:HRQ917513 HHS917513:HHU917513 GXW917513:GXY917513 GOA917513:GOC917513 GEE917513:GEG917513 FUI917513:FUK917513 FKM917513:FKO917513 FAQ917513:FAS917513 EQU917513:EQW917513 EGY917513:EHA917513 DXC917513:DXE917513 DNG917513:DNI917513 DDK917513:DDM917513 CTO917513:CTQ917513 CJS917513:CJU917513 BZW917513:BZY917513 BQA917513:BQC917513 BGE917513:BGG917513 AWI917513:AWK917513 AMM917513:AMO917513 ACQ917513:ACS917513 SU917513:SW917513 IY917513:JA917513 C917513:E917513 WVK851977:WVM851977 WLO851977:WLQ851977 WBS851977:WBU851977 VRW851977:VRY851977 VIA851977:VIC851977 UYE851977:UYG851977 UOI851977:UOK851977 UEM851977:UEO851977 TUQ851977:TUS851977 TKU851977:TKW851977 TAY851977:TBA851977 SRC851977:SRE851977 SHG851977:SHI851977 RXK851977:RXM851977 RNO851977:RNQ851977 RDS851977:RDU851977 QTW851977:QTY851977 QKA851977:QKC851977 QAE851977:QAG851977 PQI851977:PQK851977 PGM851977:PGO851977 OWQ851977:OWS851977 OMU851977:OMW851977 OCY851977:ODA851977 NTC851977:NTE851977 NJG851977:NJI851977 MZK851977:MZM851977 MPO851977:MPQ851977 MFS851977:MFU851977 LVW851977:LVY851977 LMA851977:LMC851977 LCE851977:LCG851977 KSI851977:KSK851977 KIM851977:KIO851977 JYQ851977:JYS851977 JOU851977:JOW851977 JEY851977:JFA851977 IVC851977:IVE851977 ILG851977:ILI851977 IBK851977:IBM851977 HRO851977:HRQ851977 HHS851977:HHU851977 GXW851977:GXY851977 GOA851977:GOC851977 GEE851977:GEG851977 FUI851977:FUK851977 FKM851977:FKO851977 FAQ851977:FAS851977 EQU851977:EQW851977 EGY851977:EHA851977 DXC851977:DXE851977 DNG851977:DNI851977 DDK851977:DDM851977 CTO851977:CTQ851977 CJS851977:CJU851977 BZW851977:BZY851977 BQA851977:BQC851977 BGE851977:BGG851977 AWI851977:AWK851977 AMM851977:AMO851977 ACQ851977:ACS851977 SU851977:SW851977 IY851977:JA851977 C851977:E851977 WVK786441:WVM786441 WLO786441:WLQ786441 WBS786441:WBU786441 VRW786441:VRY786441 VIA786441:VIC786441 UYE786441:UYG786441 UOI786441:UOK786441 UEM786441:UEO786441 TUQ786441:TUS786441 TKU786441:TKW786441 TAY786441:TBA786441 SRC786441:SRE786441 SHG786441:SHI786441 RXK786441:RXM786441 RNO786441:RNQ786441 RDS786441:RDU786441 QTW786441:QTY786441 QKA786441:QKC786441 QAE786441:QAG786441 PQI786441:PQK786441 PGM786441:PGO786441 OWQ786441:OWS786441 OMU786441:OMW786441 OCY786441:ODA786441 NTC786441:NTE786441 NJG786441:NJI786441 MZK786441:MZM786441 MPO786441:MPQ786441 MFS786441:MFU786441 LVW786441:LVY786441 LMA786441:LMC786441 LCE786441:LCG786441 KSI786441:KSK786441 KIM786441:KIO786441 JYQ786441:JYS786441 JOU786441:JOW786441 JEY786441:JFA786441 IVC786441:IVE786441 ILG786441:ILI786441 IBK786441:IBM786441 HRO786441:HRQ786441 HHS786441:HHU786441 GXW786441:GXY786441 GOA786441:GOC786441 GEE786441:GEG786441 FUI786441:FUK786441 FKM786441:FKO786441 FAQ786441:FAS786441 EQU786441:EQW786441 EGY786441:EHA786441 DXC786441:DXE786441 DNG786441:DNI786441 DDK786441:DDM786441 CTO786441:CTQ786441 CJS786441:CJU786441 BZW786441:BZY786441 BQA786441:BQC786441 BGE786441:BGG786441 AWI786441:AWK786441 AMM786441:AMO786441 ACQ786441:ACS786441 SU786441:SW786441 IY786441:JA786441 C786441:E786441 WVK720905:WVM720905 WLO720905:WLQ720905 WBS720905:WBU720905 VRW720905:VRY720905 VIA720905:VIC720905 UYE720905:UYG720905 UOI720905:UOK720905 UEM720905:UEO720905 TUQ720905:TUS720905 TKU720905:TKW720905 TAY720905:TBA720905 SRC720905:SRE720905 SHG720905:SHI720905 RXK720905:RXM720905 RNO720905:RNQ720905 RDS720905:RDU720905 QTW720905:QTY720905 QKA720905:QKC720905 QAE720905:QAG720905 PQI720905:PQK720905 PGM720905:PGO720905 OWQ720905:OWS720905 OMU720905:OMW720905 OCY720905:ODA720905 NTC720905:NTE720905 NJG720905:NJI720905 MZK720905:MZM720905 MPO720905:MPQ720905 MFS720905:MFU720905 LVW720905:LVY720905 LMA720905:LMC720905 LCE720905:LCG720905 KSI720905:KSK720905 KIM720905:KIO720905 JYQ720905:JYS720905 JOU720905:JOW720905 JEY720905:JFA720905 IVC720905:IVE720905 ILG720905:ILI720905 IBK720905:IBM720905 HRO720905:HRQ720905 HHS720905:HHU720905 GXW720905:GXY720905 GOA720905:GOC720905 GEE720905:GEG720905 FUI720905:FUK720905 FKM720905:FKO720905 FAQ720905:FAS720905 EQU720905:EQW720905 EGY720905:EHA720905 DXC720905:DXE720905 DNG720905:DNI720905 DDK720905:DDM720905 CTO720905:CTQ720905 CJS720905:CJU720905 BZW720905:BZY720905 BQA720905:BQC720905 BGE720905:BGG720905 AWI720905:AWK720905 AMM720905:AMO720905 ACQ720905:ACS720905 SU720905:SW720905 IY720905:JA720905 C720905:E720905 WVK655369:WVM655369 WLO655369:WLQ655369 WBS655369:WBU655369 VRW655369:VRY655369 VIA655369:VIC655369 UYE655369:UYG655369 UOI655369:UOK655369 UEM655369:UEO655369 TUQ655369:TUS655369 TKU655369:TKW655369 TAY655369:TBA655369 SRC655369:SRE655369 SHG655369:SHI655369 RXK655369:RXM655369 RNO655369:RNQ655369 RDS655369:RDU655369 QTW655369:QTY655369 QKA655369:QKC655369 QAE655369:QAG655369 PQI655369:PQK655369 PGM655369:PGO655369 OWQ655369:OWS655369 OMU655369:OMW655369 OCY655369:ODA655369 NTC655369:NTE655369 NJG655369:NJI655369 MZK655369:MZM655369 MPO655369:MPQ655369 MFS655369:MFU655369 LVW655369:LVY655369 LMA655369:LMC655369 LCE655369:LCG655369 KSI655369:KSK655369 KIM655369:KIO655369 JYQ655369:JYS655369 JOU655369:JOW655369 JEY655369:JFA655369 IVC655369:IVE655369 ILG655369:ILI655369 IBK655369:IBM655369 HRO655369:HRQ655369 HHS655369:HHU655369 GXW655369:GXY655369 GOA655369:GOC655369 GEE655369:GEG655369 FUI655369:FUK655369 FKM655369:FKO655369 FAQ655369:FAS655369 EQU655369:EQW655369 EGY655369:EHA655369 DXC655369:DXE655369 DNG655369:DNI655369 DDK655369:DDM655369 CTO655369:CTQ655369 CJS655369:CJU655369 BZW655369:BZY655369 BQA655369:BQC655369 BGE655369:BGG655369 AWI655369:AWK655369 AMM655369:AMO655369 ACQ655369:ACS655369 SU655369:SW655369 IY655369:JA655369 C655369:E655369 WVK589833:WVM589833 WLO589833:WLQ589833 WBS589833:WBU589833 VRW589833:VRY589833 VIA589833:VIC589833 UYE589833:UYG589833 UOI589833:UOK589833 UEM589833:UEO589833 TUQ589833:TUS589833 TKU589833:TKW589833 TAY589833:TBA589833 SRC589833:SRE589833 SHG589833:SHI589833 RXK589833:RXM589833 RNO589833:RNQ589833 RDS589833:RDU589833 QTW589833:QTY589833 QKA589833:QKC589833 QAE589833:QAG589833 PQI589833:PQK589833 PGM589833:PGO589833 OWQ589833:OWS589833 OMU589833:OMW589833 OCY589833:ODA589833 NTC589833:NTE589833 NJG589833:NJI589833 MZK589833:MZM589833 MPO589833:MPQ589833 MFS589833:MFU589833 LVW589833:LVY589833 LMA589833:LMC589833 LCE589833:LCG589833 KSI589833:KSK589833 KIM589833:KIO589833 JYQ589833:JYS589833 JOU589833:JOW589833 JEY589833:JFA589833 IVC589833:IVE589833 ILG589833:ILI589833 IBK589833:IBM589833 HRO589833:HRQ589833 HHS589833:HHU589833 GXW589833:GXY589833 GOA589833:GOC589833 GEE589833:GEG589833 FUI589833:FUK589833 FKM589833:FKO589833 FAQ589833:FAS589833 EQU589833:EQW589833 EGY589833:EHA589833 DXC589833:DXE589833 DNG589833:DNI589833 DDK589833:DDM589833 CTO589833:CTQ589833 CJS589833:CJU589833 BZW589833:BZY589833 BQA589833:BQC589833 BGE589833:BGG589833 AWI589833:AWK589833 AMM589833:AMO589833 ACQ589833:ACS589833 SU589833:SW589833 IY589833:JA589833 C589833:E589833 WVK524297:WVM524297 WLO524297:WLQ524297 WBS524297:WBU524297 VRW524297:VRY524297 VIA524297:VIC524297 UYE524297:UYG524297 UOI524297:UOK524297 UEM524297:UEO524297 TUQ524297:TUS524297 TKU524297:TKW524297 TAY524297:TBA524297 SRC524297:SRE524297 SHG524297:SHI524297 RXK524297:RXM524297 RNO524297:RNQ524297 RDS524297:RDU524297 QTW524297:QTY524297 QKA524297:QKC524297 QAE524297:QAG524297 PQI524297:PQK524297 PGM524297:PGO524297 OWQ524297:OWS524297 OMU524297:OMW524297 OCY524297:ODA524297 NTC524297:NTE524297 NJG524297:NJI524297 MZK524297:MZM524297 MPO524297:MPQ524297 MFS524297:MFU524297 LVW524297:LVY524297 LMA524297:LMC524297 LCE524297:LCG524297 KSI524297:KSK524297 KIM524297:KIO524297 JYQ524297:JYS524297 JOU524297:JOW524297 JEY524297:JFA524297 IVC524297:IVE524297 ILG524297:ILI524297 IBK524297:IBM524297 HRO524297:HRQ524297 HHS524297:HHU524297 GXW524297:GXY524297 GOA524297:GOC524297 GEE524297:GEG524297 FUI524297:FUK524297 FKM524297:FKO524297 FAQ524297:FAS524297 EQU524297:EQW524297 EGY524297:EHA524297 DXC524297:DXE524297 DNG524297:DNI524297 DDK524297:DDM524297 CTO524297:CTQ524297 CJS524297:CJU524297 BZW524297:BZY524297 BQA524297:BQC524297 BGE524297:BGG524297 AWI524297:AWK524297 AMM524297:AMO524297 ACQ524297:ACS524297 SU524297:SW524297 IY524297:JA524297 C524297:E524297 WVK458761:WVM458761 WLO458761:WLQ458761 WBS458761:WBU458761 VRW458761:VRY458761 VIA458761:VIC458761 UYE458761:UYG458761 UOI458761:UOK458761 UEM458761:UEO458761 TUQ458761:TUS458761 TKU458761:TKW458761 TAY458761:TBA458761 SRC458761:SRE458761 SHG458761:SHI458761 RXK458761:RXM458761 RNO458761:RNQ458761 RDS458761:RDU458761 QTW458761:QTY458761 QKA458761:QKC458761 QAE458761:QAG458761 PQI458761:PQK458761 PGM458761:PGO458761 OWQ458761:OWS458761 OMU458761:OMW458761 OCY458761:ODA458761 NTC458761:NTE458761 NJG458761:NJI458761 MZK458761:MZM458761 MPO458761:MPQ458761 MFS458761:MFU458761 LVW458761:LVY458761 LMA458761:LMC458761 LCE458761:LCG458761 KSI458761:KSK458761 KIM458761:KIO458761 JYQ458761:JYS458761 JOU458761:JOW458761 JEY458761:JFA458761 IVC458761:IVE458761 ILG458761:ILI458761 IBK458761:IBM458761 HRO458761:HRQ458761 HHS458761:HHU458761 GXW458761:GXY458761 GOA458761:GOC458761 GEE458761:GEG458761 FUI458761:FUK458761 FKM458761:FKO458761 FAQ458761:FAS458761 EQU458761:EQW458761 EGY458761:EHA458761 DXC458761:DXE458761 DNG458761:DNI458761 DDK458761:DDM458761 CTO458761:CTQ458761 CJS458761:CJU458761 BZW458761:BZY458761 BQA458761:BQC458761 BGE458761:BGG458761 AWI458761:AWK458761 AMM458761:AMO458761 ACQ458761:ACS458761 SU458761:SW458761 IY458761:JA458761 C458761:E458761 WVK393225:WVM393225 WLO393225:WLQ393225 WBS393225:WBU393225 VRW393225:VRY393225 VIA393225:VIC393225 UYE393225:UYG393225 UOI393225:UOK393225 UEM393225:UEO393225 TUQ393225:TUS393225 TKU393225:TKW393225 TAY393225:TBA393225 SRC393225:SRE393225 SHG393225:SHI393225 RXK393225:RXM393225 RNO393225:RNQ393225 RDS393225:RDU393225 QTW393225:QTY393225 QKA393225:QKC393225 QAE393225:QAG393225 PQI393225:PQK393225 PGM393225:PGO393225 OWQ393225:OWS393225 OMU393225:OMW393225 OCY393225:ODA393225 NTC393225:NTE393225 NJG393225:NJI393225 MZK393225:MZM393225 MPO393225:MPQ393225 MFS393225:MFU393225 LVW393225:LVY393225 LMA393225:LMC393225 LCE393225:LCG393225 KSI393225:KSK393225 KIM393225:KIO393225 JYQ393225:JYS393225 JOU393225:JOW393225 JEY393225:JFA393225 IVC393225:IVE393225 ILG393225:ILI393225 IBK393225:IBM393225 HRO393225:HRQ393225 HHS393225:HHU393225 GXW393225:GXY393225 GOA393225:GOC393225 GEE393225:GEG393225 FUI393225:FUK393225 FKM393225:FKO393225 FAQ393225:FAS393225 EQU393225:EQW393225 EGY393225:EHA393225 DXC393225:DXE393225 DNG393225:DNI393225 DDK393225:DDM393225 CTO393225:CTQ393225 CJS393225:CJU393225 BZW393225:BZY393225 BQA393225:BQC393225 BGE393225:BGG393225 AWI393225:AWK393225 AMM393225:AMO393225 ACQ393225:ACS393225 SU393225:SW393225 IY393225:JA393225 C393225:E393225 WVK327689:WVM327689 WLO327689:WLQ327689 WBS327689:WBU327689 VRW327689:VRY327689 VIA327689:VIC327689 UYE327689:UYG327689 UOI327689:UOK327689 UEM327689:UEO327689 TUQ327689:TUS327689 TKU327689:TKW327689 TAY327689:TBA327689 SRC327689:SRE327689 SHG327689:SHI327689 RXK327689:RXM327689 RNO327689:RNQ327689 RDS327689:RDU327689 QTW327689:QTY327689 QKA327689:QKC327689 QAE327689:QAG327689 PQI327689:PQK327689 PGM327689:PGO327689 OWQ327689:OWS327689 OMU327689:OMW327689 OCY327689:ODA327689 NTC327689:NTE327689 NJG327689:NJI327689 MZK327689:MZM327689 MPO327689:MPQ327689 MFS327689:MFU327689 LVW327689:LVY327689 LMA327689:LMC327689 LCE327689:LCG327689 KSI327689:KSK327689 KIM327689:KIO327689 JYQ327689:JYS327689 JOU327689:JOW327689 JEY327689:JFA327689 IVC327689:IVE327689 ILG327689:ILI327689 IBK327689:IBM327689 HRO327689:HRQ327689 HHS327689:HHU327689 GXW327689:GXY327689 GOA327689:GOC327689 GEE327689:GEG327689 FUI327689:FUK327689 FKM327689:FKO327689 FAQ327689:FAS327689 EQU327689:EQW327689 EGY327689:EHA327689 DXC327689:DXE327689 DNG327689:DNI327689 DDK327689:DDM327689 CTO327689:CTQ327689 CJS327689:CJU327689 BZW327689:BZY327689 BQA327689:BQC327689 BGE327689:BGG327689 AWI327689:AWK327689 AMM327689:AMO327689 ACQ327689:ACS327689 SU327689:SW327689 IY327689:JA327689 C327689:E327689 WVK262153:WVM262153 WLO262153:WLQ262153 WBS262153:WBU262153 VRW262153:VRY262153 VIA262153:VIC262153 UYE262153:UYG262153 UOI262153:UOK262153 UEM262153:UEO262153 TUQ262153:TUS262153 TKU262153:TKW262153 TAY262153:TBA262153 SRC262153:SRE262153 SHG262153:SHI262153 RXK262153:RXM262153 RNO262153:RNQ262153 RDS262153:RDU262153 QTW262153:QTY262153 QKA262153:QKC262153 QAE262153:QAG262153 PQI262153:PQK262153 PGM262153:PGO262153 OWQ262153:OWS262153 OMU262153:OMW262153 OCY262153:ODA262153 NTC262153:NTE262153 NJG262153:NJI262153 MZK262153:MZM262153 MPO262153:MPQ262153 MFS262153:MFU262153 LVW262153:LVY262153 LMA262153:LMC262153 LCE262153:LCG262153 KSI262153:KSK262153 KIM262153:KIO262153 JYQ262153:JYS262153 JOU262153:JOW262153 JEY262153:JFA262153 IVC262153:IVE262153 ILG262153:ILI262153 IBK262153:IBM262153 HRO262153:HRQ262153 HHS262153:HHU262153 GXW262153:GXY262153 GOA262153:GOC262153 GEE262153:GEG262153 FUI262153:FUK262153 FKM262153:FKO262153 FAQ262153:FAS262153 EQU262153:EQW262153 EGY262153:EHA262153 DXC262153:DXE262153 DNG262153:DNI262153 DDK262153:DDM262153 CTO262153:CTQ262153 CJS262153:CJU262153 BZW262153:BZY262153 BQA262153:BQC262153 BGE262153:BGG262153 AWI262153:AWK262153 AMM262153:AMO262153 ACQ262153:ACS262153 SU262153:SW262153 IY262153:JA262153 C262153:E262153 WVK196617:WVM196617 WLO196617:WLQ196617 WBS196617:WBU196617 VRW196617:VRY196617 VIA196617:VIC196617 UYE196617:UYG196617 UOI196617:UOK196617 UEM196617:UEO196617 TUQ196617:TUS196617 TKU196617:TKW196617 TAY196617:TBA196617 SRC196617:SRE196617 SHG196617:SHI196617 RXK196617:RXM196617 RNO196617:RNQ196617 RDS196617:RDU196617 QTW196617:QTY196617 QKA196617:QKC196617 QAE196617:QAG196617 PQI196617:PQK196617 PGM196617:PGO196617 OWQ196617:OWS196617 OMU196617:OMW196617 OCY196617:ODA196617 NTC196617:NTE196617 NJG196617:NJI196617 MZK196617:MZM196617 MPO196617:MPQ196617 MFS196617:MFU196617 LVW196617:LVY196617 LMA196617:LMC196617 LCE196617:LCG196617 KSI196617:KSK196617 KIM196617:KIO196617 JYQ196617:JYS196617 JOU196617:JOW196617 JEY196617:JFA196617 IVC196617:IVE196617 ILG196617:ILI196617 IBK196617:IBM196617 HRO196617:HRQ196617 HHS196617:HHU196617 GXW196617:GXY196617 GOA196617:GOC196617 GEE196617:GEG196617 FUI196617:FUK196617 FKM196617:FKO196617 FAQ196617:FAS196617 EQU196617:EQW196617 EGY196617:EHA196617 DXC196617:DXE196617 DNG196617:DNI196617 DDK196617:DDM196617 CTO196617:CTQ196617 CJS196617:CJU196617 BZW196617:BZY196617 BQA196617:BQC196617 BGE196617:BGG196617 AWI196617:AWK196617 AMM196617:AMO196617 ACQ196617:ACS196617 SU196617:SW196617 IY196617:JA196617 C196617:E196617 WVK131081:WVM131081 WLO131081:WLQ131081 WBS131081:WBU131081 VRW131081:VRY131081 VIA131081:VIC131081 UYE131081:UYG131081 UOI131081:UOK131081 UEM131081:UEO131081 TUQ131081:TUS131081 TKU131081:TKW131081 TAY131081:TBA131081 SRC131081:SRE131081 SHG131081:SHI131081 RXK131081:RXM131081 RNO131081:RNQ131081 RDS131081:RDU131081 QTW131081:QTY131081 QKA131081:QKC131081 QAE131081:QAG131081 PQI131081:PQK131081 PGM131081:PGO131081 OWQ131081:OWS131081 OMU131081:OMW131081 OCY131081:ODA131081 NTC131081:NTE131081 NJG131081:NJI131081 MZK131081:MZM131081 MPO131081:MPQ131081 MFS131081:MFU131081 LVW131081:LVY131081 LMA131081:LMC131081 LCE131081:LCG131081 KSI131081:KSK131081 KIM131081:KIO131081 JYQ131081:JYS131081 JOU131081:JOW131081 JEY131081:JFA131081 IVC131081:IVE131081 ILG131081:ILI131081 IBK131081:IBM131081 HRO131081:HRQ131081 HHS131081:HHU131081 GXW131081:GXY131081 GOA131081:GOC131081 GEE131081:GEG131081 FUI131081:FUK131081 FKM131081:FKO131081 FAQ131081:FAS131081 EQU131081:EQW131081 EGY131081:EHA131081 DXC131081:DXE131081 DNG131081:DNI131081 DDK131081:DDM131081 CTO131081:CTQ131081 CJS131081:CJU131081 BZW131081:BZY131081 BQA131081:BQC131081 BGE131081:BGG131081 AWI131081:AWK131081 AMM131081:AMO131081 ACQ131081:ACS131081 SU131081:SW131081 IY131081:JA131081 C131081:E131081 WVK65545:WVM65545 WLO65545:WLQ65545 WBS65545:WBU65545 VRW65545:VRY65545 VIA65545:VIC65545 UYE65545:UYG65545 UOI65545:UOK65545 UEM65545:UEO65545 TUQ65545:TUS65545 TKU65545:TKW65545 TAY65545:TBA65545 SRC65545:SRE65545 SHG65545:SHI65545 RXK65545:RXM65545 RNO65545:RNQ65545 RDS65545:RDU65545 QTW65545:QTY65545 QKA65545:QKC65545 QAE65545:QAG65545 PQI65545:PQK65545 PGM65545:PGO65545 OWQ65545:OWS65545 OMU65545:OMW65545 OCY65545:ODA65545 NTC65545:NTE65545 NJG65545:NJI65545 MZK65545:MZM65545 MPO65545:MPQ65545 MFS65545:MFU65545 LVW65545:LVY65545 LMA65545:LMC65545 LCE65545:LCG65545 KSI65545:KSK65545 KIM65545:KIO65545 JYQ65545:JYS65545 JOU65545:JOW65545 JEY65545:JFA65545 IVC65545:IVE65545 ILG65545:ILI65545 IBK65545:IBM65545 HRO65545:HRQ65545 HHS65545:HHU65545 GXW65545:GXY65545 GOA65545:GOC65545 GEE65545:GEG65545 FUI65545:FUK65545 FKM65545:FKO65545 FAQ65545:FAS65545 EQU65545:EQW65545 EGY65545:EHA65545 DXC65545:DXE65545 DNG65545:DNI65545 DDK65545:DDM65545 CTO65545:CTQ65545 CJS65545:CJU65545 BZW65545:BZY65545 BQA65545:BQC65545 BGE65545:BGG65545 AWI65545:AWK65545 AMM65545:AMO65545 ACQ65545:ACS65545 SU65545:SW65545 IY65545:JA65545 C65545:E65545 WVK9:WVM9 WLO9:WLQ9 WBS9:WBU9 VRW9:VRY9 VIA9:VIC9 UYE9:UYG9 UOI9:UOK9 UEM9:UEO9 TUQ9:TUS9 TKU9:TKW9 TAY9:TBA9 SRC9:SRE9 SHG9:SHI9 RXK9:RXM9 RNO9:RNQ9 RDS9:RDU9 QTW9:QTY9 QKA9:QKC9 QAE9:QAG9 PQI9:PQK9 PGM9:PGO9 OWQ9:OWS9 OMU9:OMW9 OCY9:ODA9 NTC9:NTE9 NJG9:NJI9 MZK9:MZM9 MPO9:MPQ9 MFS9:MFU9 LVW9:LVY9 LMA9:LMC9 LCE9:LCG9 KSI9:KSK9 KIM9:KIO9 JYQ9:JYS9 JOU9:JOW9 JEY9:JFA9 IVC9:IVE9 ILG9:ILI9 IBK9:IBM9 HRO9:HRQ9 HHS9:HHU9 GXW9:GXY9 GOA9:GOC9 GEE9:GEG9 FUI9:FUK9 FKM9:FKO9 FAQ9:FAS9 EQU9:EQW9 EGY9:EHA9 DXC9:DXE9 DNG9:DNI9 DDK9:DDM9 CTO9:CTQ9 CJS9:CJU9 BZW9:BZY9 BQA9:BQC9 BGE9:BGG9 AWI9:AWK9 AMM9:AMO9 ACQ9:ACS9 SU9:SW9 IY9:JA9" xr:uid="{00000000-0002-0000-0000-000000000000}">
      <formula1>$IU$9:$IU$14</formula1>
    </dataValidation>
  </dataValidations>
  <pageMargins left="0.48" right="0.41" top="0.78740157480314965" bottom="0.78740157480314965" header="0.31496062992125984" footer="0.31496062992125984"/>
  <pageSetup paperSize="9" scale="8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249"/>
  <sheetViews>
    <sheetView topLeftCell="A563" zoomScale="70" zoomScaleNormal="70" zoomScaleSheetLayoutView="70" zoomScalePageLayoutView="70" workbookViewId="0">
      <selection activeCell="A572" sqref="A572:J576"/>
    </sheetView>
  </sheetViews>
  <sheetFormatPr defaultColWidth="9.140625" defaultRowHeight="15" outlineLevelRow="1"/>
  <cols>
    <col min="1" max="1" width="14.28515625" style="11" customWidth="1"/>
    <col min="2" max="2" width="21.140625" style="17" customWidth="1"/>
    <col min="3" max="3" width="20.28515625" style="11" customWidth="1"/>
    <col min="4" max="4" width="80.42578125" style="18" customWidth="1"/>
    <col min="5" max="5" width="7.7109375" style="12" customWidth="1"/>
    <col min="6" max="6" width="19.85546875" style="15" customWidth="1"/>
    <col min="7" max="7" width="15.42578125" style="16" customWidth="1"/>
    <col min="8" max="8" width="15.5703125" style="16" customWidth="1"/>
    <col min="9" max="9" width="15.7109375" style="16" customWidth="1"/>
    <col min="10" max="10" width="21.7109375" style="16" bestFit="1" customWidth="1"/>
    <col min="11" max="16384" width="9.140625" style="4"/>
  </cols>
  <sheetData>
    <row r="1" spans="1:10" ht="90.6" customHeight="1" thickBot="1">
      <c r="A1" s="572" t="s">
        <v>555</v>
      </c>
      <c r="B1" s="573"/>
      <c r="C1" s="573"/>
      <c r="D1" s="573"/>
      <c r="E1" s="573"/>
      <c r="F1" s="573"/>
      <c r="G1" s="573"/>
      <c r="H1" s="573"/>
      <c r="I1" s="573"/>
      <c r="J1" s="574"/>
    </row>
    <row r="2" spans="1:10" ht="9.6" customHeight="1" thickBot="1">
      <c r="A2" s="575"/>
      <c r="B2" s="575"/>
      <c r="C2" s="575"/>
      <c r="D2" s="575"/>
      <c r="E2" s="575"/>
      <c r="F2" s="575"/>
      <c r="G2" s="575"/>
      <c r="H2" s="575"/>
      <c r="I2" s="575"/>
      <c r="J2" s="575"/>
    </row>
    <row r="3" spans="1:10" ht="12.75" customHeight="1">
      <c r="A3" s="579" t="s">
        <v>559</v>
      </c>
      <c r="B3" s="580"/>
      <c r="C3" s="580"/>
      <c r="D3" s="580"/>
      <c r="E3" s="580"/>
      <c r="F3" s="580"/>
      <c r="G3" s="580"/>
      <c r="H3" s="580"/>
      <c r="I3" s="580"/>
      <c r="J3" s="581"/>
    </row>
    <row r="4" spans="1:10" ht="29.1" customHeight="1" thickBot="1">
      <c r="A4" s="582"/>
      <c r="B4" s="583"/>
      <c r="C4" s="583"/>
      <c r="D4" s="583"/>
      <c r="E4" s="583"/>
      <c r="F4" s="583"/>
      <c r="G4" s="583"/>
      <c r="H4" s="583"/>
      <c r="I4" s="583"/>
      <c r="J4" s="584"/>
    </row>
    <row r="5" spans="1:10" ht="9.6" customHeight="1" thickBot="1">
      <c r="A5" s="19"/>
      <c r="B5" s="19"/>
      <c r="C5" s="19"/>
      <c r="D5" s="19"/>
      <c r="E5" s="19"/>
      <c r="F5" s="19"/>
      <c r="G5" s="19"/>
      <c r="H5" s="19"/>
      <c r="I5" s="20"/>
      <c r="J5" s="20"/>
    </row>
    <row r="6" spans="1:10" ht="15" customHeight="1">
      <c r="A6" s="305" t="str">
        <f>'BDI NOVO'!$A$3:$H$3</f>
        <v>OBRA : REFORMA E REQUALIFICAÇÃO DO GINÁSIO GOUVEIÃO</v>
      </c>
      <c r="B6" s="85"/>
      <c r="C6" s="306"/>
      <c r="D6" s="85"/>
      <c r="E6" s="85"/>
      <c r="F6" s="21" t="s">
        <v>939</v>
      </c>
      <c r="G6" s="21"/>
      <c r="H6" s="21"/>
      <c r="I6" s="26"/>
      <c r="J6" s="27"/>
    </row>
    <row r="7" spans="1:10" ht="15.75">
      <c r="A7" s="589" t="str">
        <f>'BDI NOVO'!$A$4:$V$4</f>
        <v>LOCAL : AMARAJI - PERNAMBUCO</v>
      </c>
      <c r="B7" s="577"/>
      <c r="C7" s="577"/>
      <c r="D7" s="567"/>
      <c r="E7" s="567"/>
      <c r="F7" s="23" t="s">
        <v>940</v>
      </c>
      <c r="G7" s="23"/>
      <c r="H7" s="23"/>
      <c r="I7" s="24"/>
      <c r="J7" s="28"/>
    </row>
    <row r="8" spans="1:10" ht="16.5" thickBot="1">
      <c r="A8" s="576"/>
      <c r="B8" s="567"/>
      <c r="C8" s="567"/>
      <c r="D8" s="577"/>
      <c r="E8" s="577"/>
      <c r="F8" s="23" t="s">
        <v>824</v>
      </c>
      <c r="G8" s="22"/>
      <c r="H8" s="22"/>
      <c r="I8" s="25"/>
      <c r="J8" s="29"/>
    </row>
    <row r="9" spans="1:10" ht="16.5" thickBot="1">
      <c r="A9" s="568" t="s">
        <v>0</v>
      </c>
      <c r="B9" s="568" t="s">
        <v>35</v>
      </c>
      <c r="C9" s="568" t="s">
        <v>34</v>
      </c>
      <c r="D9" s="568" t="s">
        <v>25</v>
      </c>
      <c r="E9" s="568" t="s">
        <v>67</v>
      </c>
      <c r="F9" s="570" t="s">
        <v>26</v>
      </c>
      <c r="G9" s="585" t="s">
        <v>283</v>
      </c>
      <c r="H9" s="586"/>
      <c r="I9" s="587" t="s">
        <v>286</v>
      </c>
      <c r="J9" s="588"/>
    </row>
    <row r="10" spans="1:10" ht="44.25" customHeight="1" thickBot="1">
      <c r="A10" s="569"/>
      <c r="B10" s="569"/>
      <c r="C10" s="569"/>
      <c r="D10" s="569"/>
      <c r="E10" s="569"/>
      <c r="F10" s="571"/>
      <c r="G10" s="170" t="s">
        <v>284</v>
      </c>
      <c r="H10" s="171" t="s">
        <v>285</v>
      </c>
      <c r="I10" s="171" t="s">
        <v>284</v>
      </c>
      <c r="J10" s="172" t="s">
        <v>287</v>
      </c>
    </row>
    <row r="11" spans="1:10" ht="20.100000000000001" customHeight="1">
      <c r="A11" s="254">
        <v>1</v>
      </c>
      <c r="B11" s="255"/>
      <c r="C11" s="578" t="s">
        <v>282</v>
      </c>
      <c r="D11" s="578"/>
      <c r="E11" s="255"/>
      <c r="F11" s="255"/>
      <c r="G11" s="255"/>
      <c r="H11" s="255"/>
      <c r="I11" s="257">
        <f>SUM(I12:I17)</f>
        <v>43977.599999999999</v>
      </c>
      <c r="J11" s="256">
        <f>SUM(J12:J17)</f>
        <v>54759.6</v>
      </c>
    </row>
    <row r="12" spans="1:10" ht="31.5">
      <c r="A12" s="253" t="s">
        <v>2</v>
      </c>
      <c r="B12" s="250" t="s">
        <v>915</v>
      </c>
      <c r="C12" s="251">
        <v>90777</v>
      </c>
      <c r="D12" s="252" t="s">
        <v>235</v>
      </c>
      <c r="E12" s="133" t="s">
        <v>94</v>
      </c>
      <c r="F12" s="300">
        <v>360</v>
      </c>
      <c r="G12" s="303">
        <v>88.95</v>
      </c>
      <c r="H12" s="90">
        <f>TRUNC((ORÇAMENTO!G12*1.2452),2)</f>
        <v>110.76</v>
      </c>
      <c r="I12" s="98">
        <f>TRUNC((F12*G12),2)</f>
        <v>32022</v>
      </c>
      <c r="J12" s="139">
        <f>TRUNC((H12*F12),2)</f>
        <v>39873.599999999999</v>
      </c>
    </row>
    <row r="13" spans="1:10" ht="15.75">
      <c r="A13" s="253"/>
      <c r="B13" s="250"/>
      <c r="C13" s="251"/>
      <c r="D13" s="299" t="s">
        <v>560</v>
      </c>
      <c r="E13" s="87"/>
      <c r="F13" s="90"/>
      <c r="G13" s="303"/>
      <c r="H13" s="90"/>
      <c r="I13" s="94"/>
      <c r="J13" s="140"/>
    </row>
    <row r="14" spans="1:10" ht="15.75">
      <c r="A14" s="253"/>
      <c r="B14" s="251"/>
      <c r="C14" s="251"/>
      <c r="D14" s="299" t="s">
        <v>561</v>
      </c>
      <c r="E14" s="87"/>
      <c r="F14" s="90"/>
      <c r="G14" s="303"/>
      <c r="H14" s="90"/>
      <c r="I14" s="94"/>
      <c r="J14" s="140"/>
    </row>
    <row r="15" spans="1:10" ht="31.5">
      <c r="A15" s="253" t="s">
        <v>3</v>
      </c>
      <c r="B15" s="250" t="s">
        <v>915</v>
      </c>
      <c r="C15" s="251">
        <v>90776</v>
      </c>
      <c r="D15" s="252" t="s">
        <v>234</v>
      </c>
      <c r="E15" s="133" t="s">
        <v>94</v>
      </c>
      <c r="F15" s="300">
        <v>360</v>
      </c>
      <c r="G15" s="303">
        <v>33.21</v>
      </c>
      <c r="H15" s="90">
        <f>TRUNC((ORÇAMENTO!G15*1.2452),2)</f>
        <v>41.35</v>
      </c>
      <c r="I15" s="98">
        <f>TRUNC((F15*G15),2)</f>
        <v>11955.6</v>
      </c>
      <c r="J15" s="139">
        <f>TRUNC((H15*F15),2)</f>
        <v>14886</v>
      </c>
    </row>
    <row r="16" spans="1:10" ht="15.75">
      <c r="A16" s="138"/>
      <c r="B16" s="250"/>
      <c r="C16" s="251"/>
      <c r="D16" s="299" t="s">
        <v>562</v>
      </c>
      <c r="E16" s="87"/>
      <c r="F16" s="90"/>
      <c r="G16" s="303"/>
      <c r="H16" s="90"/>
      <c r="I16" s="94"/>
      <c r="J16" s="140"/>
    </row>
    <row r="17" spans="1:10" ht="15.75">
      <c r="A17" s="138"/>
      <c r="B17" s="251"/>
      <c r="C17" s="251"/>
      <c r="D17" s="299" t="s">
        <v>561</v>
      </c>
      <c r="E17" s="87"/>
      <c r="F17" s="90"/>
      <c r="G17" s="303"/>
      <c r="H17" s="90"/>
      <c r="I17" s="94"/>
      <c r="J17" s="140"/>
    </row>
    <row r="18" spans="1:10" ht="20.100000000000001" customHeight="1">
      <c r="A18" s="328">
        <v>2</v>
      </c>
      <c r="B18" s="327"/>
      <c r="C18" s="562" t="s">
        <v>66</v>
      </c>
      <c r="D18" s="562"/>
      <c r="E18" s="327"/>
      <c r="F18" s="327"/>
      <c r="G18" s="327"/>
      <c r="H18" s="327"/>
      <c r="I18" s="329">
        <f>SUM(I19:I32)</f>
        <v>70959.540000000008</v>
      </c>
      <c r="J18" s="329">
        <f>SUM(J19:J32)</f>
        <v>88357.680000000008</v>
      </c>
    </row>
    <row r="19" spans="1:10" ht="37.5" customHeight="1" outlineLevel="1">
      <c r="A19" s="253" t="s">
        <v>4</v>
      </c>
      <c r="B19" s="250" t="s">
        <v>915</v>
      </c>
      <c r="C19" s="95" t="s">
        <v>580</v>
      </c>
      <c r="D19" s="298" t="s">
        <v>581</v>
      </c>
      <c r="E19" s="133" t="s">
        <v>251</v>
      </c>
      <c r="F19" s="300">
        <v>1</v>
      </c>
      <c r="G19" s="303">
        <v>4092.91</v>
      </c>
      <c r="H19" s="90">
        <f>TRUNC((ORÇAMENTO!G19*1.2452),2)</f>
        <v>5096.49</v>
      </c>
      <c r="I19" s="98">
        <f>TRUNC((F19*G19),2)</f>
        <v>4092.91</v>
      </c>
      <c r="J19" s="139">
        <f>TRUNC((H19*F19),2)</f>
        <v>5096.49</v>
      </c>
    </row>
    <row r="20" spans="1:10" ht="15.75" outlineLevel="1">
      <c r="A20" s="253"/>
      <c r="B20" s="84"/>
      <c r="C20" s="88"/>
      <c r="D20" s="301" t="s">
        <v>321</v>
      </c>
      <c r="E20" s="87"/>
      <c r="F20" s="136"/>
      <c r="G20" s="303"/>
      <c r="H20" s="90"/>
      <c r="I20" s="94"/>
      <c r="J20" s="140"/>
    </row>
    <row r="21" spans="1:10" ht="31.5" outlineLevel="1">
      <c r="A21" s="253" t="s">
        <v>5</v>
      </c>
      <c r="B21" s="250" t="s">
        <v>915</v>
      </c>
      <c r="C21" s="133">
        <v>98459</v>
      </c>
      <c r="D21" s="298" t="s">
        <v>93</v>
      </c>
      <c r="E21" s="133" t="s">
        <v>90</v>
      </c>
      <c r="F21" s="300">
        <v>311.60000000000002</v>
      </c>
      <c r="G21" s="303">
        <v>109.68</v>
      </c>
      <c r="H21" s="90">
        <f>TRUNC((ORÇAMENTO!G21*1.2452),2)</f>
        <v>136.57</v>
      </c>
      <c r="I21" s="98">
        <f>TRUNC((F21*G21),2)</f>
        <v>34176.28</v>
      </c>
      <c r="J21" s="139">
        <f>TRUNC((H21*F21),2)</f>
        <v>42555.21</v>
      </c>
    </row>
    <row r="22" spans="1:10" ht="15.75" outlineLevel="1">
      <c r="A22" s="253"/>
      <c r="B22" s="84"/>
      <c r="C22" s="87"/>
      <c r="D22" s="302" t="s">
        <v>582</v>
      </c>
      <c r="E22" s="87"/>
      <c r="F22" s="136"/>
      <c r="G22" s="303"/>
      <c r="H22" s="90"/>
      <c r="I22" s="94"/>
      <c r="J22" s="140"/>
    </row>
    <row r="23" spans="1:10" ht="47.25" outlineLevel="1">
      <c r="A23" s="253" t="s">
        <v>6</v>
      </c>
      <c r="B23" s="250" t="s">
        <v>915</v>
      </c>
      <c r="C23" s="304">
        <v>101489</v>
      </c>
      <c r="D23" s="298" t="s">
        <v>583</v>
      </c>
      <c r="E23" s="133" t="s">
        <v>251</v>
      </c>
      <c r="F23" s="300">
        <v>1</v>
      </c>
      <c r="G23" s="303">
        <v>1448.95</v>
      </c>
      <c r="H23" s="90">
        <f>TRUNC((ORÇAMENTO!G23*1.2452),2)</f>
        <v>1804.23</v>
      </c>
      <c r="I23" s="98">
        <f>TRUNC((F23*G23),2)</f>
        <v>1448.95</v>
      </c>
      <c r="J23" s="139">
        <f>TRUNC((H23*F23),2)</f>
        <v>1804.23</v>
      </c>
    </row>
    <row r="24" spans="1:10" ht="15.75" outlineLevel="1">
      <c r="A24" s="138"/>
      <c r="B24" s="84"/>
      <c r="C24" s="114"/>
      <c r="D24" s="301" t="s">
        <v>321</v>
      </c>
      <c r="E24" s="87"/>
      <c r="F24" s="135"/>
      <c r="G24" s="303"/>
      <c r="H24" s="90"/>
      <c r="I24" s="94"/>
      <c r="J24" s="140"/>
    </row>
    <row r="25" spans="1:10" ht="47.25" outlineLevel="1">
      <c r="A25" s="253" t="s">
        <v>28</v>
      </c>
      <c r="B25" s="113" t="s">
        <v>917</v>
      </c>
      <c r="C25" s="304" t="s">
        <v>320</v>
      </c>
      <c r="D25" s="298" t="s">
        <v>584</v>
      </c>
      <c r="E25" s="133" t="s">
        <v>251</v>
      </c>
      <c r="F25" s="300">
        <v>1</v>
      </c>
      <c r="G25" s="303">
        <v>933.39</v>
      </c>
      <c r="H25" s="90">
        <f>TRUNC((ORÇAMENTO!G25*1.2452),2)</f>
        <v>1162.25</v>
      </c>
      <c r="I25" s="98">
        <f>TRUNC((F25*G25),2)</f>
        <v>933.39</v>
      </c>
      <c r="J25" s="139">
        <f>TRUNC((H25*F25),2)</f>
        <v>1162.25</v>
      </c>
    </row>
    <row r="26" spans="1:10" ht="15.75" outlineLevel="1">
      <c r="A26" s="253"/>
      <c r="B26" s="84"/>
      <c r="C26" s="114"/>
      <c r="D26" s="301" t="s">
        <v>321</v>
      </c>
      <c r="E26" s="87"/>
      <c r="F26" s="135"/>
      <c r="G26" s="303"/>
      <c r="H26" s="90"/>
      <c r="I26" s="94"/>
      <c r="J26" s="140"/>
    </row>
    <row r="27" spans="1:10" ht="42.75" customHeight="1" outlineLevel="1">
      <c r="A27" s="253" t="s">
        <v>55</v>
      </c>
      <c r="B27" s="250" t="s">
        <v>915</v>
      </c>
      <c r="C27" s="95" t="s">
        <v>594</v>
      </c>
      <c r="D27" s="325" t="s">
        <v>250</v>
      </c>
      <c r="E27" s="95" t="s">
        <v>251</v>
      </c>
      <c r="F27" s="300">
        <v>1</v>
      </c>
      <c r="G27" s="303">
        <v>2498.91</v>
      </c>
      <c r="H27" s="90">
        <f>TRUNC((ORÇAMENTO!G27*1.2452),2)</f>
        <v>3111.64</v>
      </c>
      <c r="I27" s="98">
        <f>TRUNC((F27*G27),2)</f>
        <v>2498.91</v>
      </c>
      <c r="J27" s="139">
        <f>TRUNC((H27*F27),2)</f>
        <v>3111.64</v>
      </c>
    </row>
    <row r="28" spans="1:10" ht="15.75" outlineLevel="1">
      <c r="A28" s="138"/>
      <c r="B28" s="84"/>
      <c r="C28" s="88"/>
      <c r="D28" s="301" t="s">
        <v>321</v>
      </c>
      <c r="E28" s="88"/>
      <c r="F28" s="135"/>
      <c r="G28" s="303"/>
      <c r="H28" s="90"/>
      <c r="I28" s="94"/>
      <c r="J28" s="140"/>
    </row>
    <row r="29" spans="1:10" s="5" customFormat="1" ht="47.25" outlineLevel="1">
      <c r="A29" s="253" t="s">
        <v>296</v>
      </c>
      <c r="B29" s="250" t="s">
        <v>915</v>
      </c>
      <c r="C29" s="304" t="s">
        <v>92</v>
      </c>
      <c r="D29" s="326" t="s">
        <v>298</v>
      </c>
      <c r="E29" s="330" t="s">
        <v>90</v>
      </c>
      <c r="F29" s="300">
        <v>3.63</v>
      </c>
      <c r="G29" s="303">
        <v>970.37</v>
      </c>
      <c r="H29" s="90">
        <f>TRUNC((ORÇAMENTO!G29*1.2452),2)</f>
        <v>1208.3</v>
      </c>
      <c r="I29" s="98">
        <f>TRUNC((F29*G29),2)</f>
        <v>3522.44</v>
      </c>
      <c r="J29" s="139">
        <f>TRUNC((H29*F29),2)</f>
        <v>4386.12</v>
      </c>
    </row>
    <row r="30" spans="1:10" s="5" customFormat="1" ht="15.75" outlineLevel="1">
      <c r="A30" s="253"/>
      <c r="B30" s="84"/>
      <c r="C30" s="114"/>
      <c r="D30" s="301" t="s">
        <v>322</v>
      </c>
      <c r="E30" s="330"/>
      <c r="F30" s="135"/>
      <c r="G30" s="303"/>
      <c r="H30" s="90"/>
      <c r="I30" s="94"/>
      <c r="J30" s="140"/>
    </row>
    <row r="31" spans="1:10" s="5" customFormat="1" ht="47.25" outlineLevel="1">
      <c r="A31" s="253" t="s">
        <v>297</v>
      </c>
      <c r="B31" s="250" t="s">
        <v>915</v>
      </c>
      <c r="C31" s="95">
        <v>93207</v>
      </c>
      <c r="D31" s="298" t="s">
        <v>91</v>
      </c>
      <c r="E31" s="133" t="s">
        <v>90</v>
      </c>
      <c r="F31" s="300">
        <v>21.78</v>
      </c>
      <c r="G31" s="303">
        <v>1115.0899999999999</v>
      </c>
      <c r="H31" s="90">
        <f>TRUNC((ORÇAMENTO!G31*1.2452),2)</f>
        <v>1388.51</v>
      </c>
      <c r="I31" s="98">
        <f>TRUNC((F31*G31),2)</f>
        <v>24286.66</v>
      </c>
      <c r="J31" s="139">
        <f>TRUNC((H31*F31),2)</f>
        <v>30241.74</v>
      </c>
    </row>
    <row r="32" spans="1:10" s="5" customFormat="1" ht="15.75" outlineLevel="1">
      <c r="A32" s="138"/>
      <c r="B32" s="84"/>
      <c r="C32" s="88"/>
      <c r="D32" s="301" t="s">
        <v>323</v>
      </c>
      <c r="E32" s="87"/>
      <c r="F32" s="135"/>
      <c r="G32" s="303"/>
      <c r="H32" s="90"/>
      <c r="I32" s="94"/>
      <c r="J32" s="140"/>
    </row>
    <row r="33" spans="1:10" s="5" customFormat="1" ht="15.75" outlineLevel="1">
      <c r="A33" s="328">
        <v>3</v>
      </c>
      <c r="B33" s="327"/>
      <c r="C33" s="562" t="s">
        <v>609</v>
      </c>
      <c r="D33" s="562"/>
      <c r="E33" s="327"/>
      <c r="F33" s="327"/>
      <c r="G33" s="327"/>
      <c r="H33" s="327"/>
      <c r="I33" s="329">
        <f>SUM(I34:I84)</f>
        <v>48983.569999999992</v>
      </c>
      <c r="J33" s="329">
        <f>SUM(J34:J84)</f>
        <v>60970.78</v>
      </c>
    </row>
    <row r="34" spans="1:10" s="5" customFormat="1" ht="31.5" outlineLevel="1">
      <c r="A34" s="253" t="s">
        <v>7</v>
      </c>
      <c r="B34" s="113" t="s">
        <v>919</v>
      </c>
      <c r="C34" s="95" t="s">
        <v>596</v>
      </c>
      <c r="D34" s="298" t="s">
        <v>595</v>
      </c>
      <c r="E34" s="133" t="s">
        <v>90</v>
      </c>
      <c r="F34" s="300">
        <v>1317.14</v>
      </c>
      <c r="G34" s="303">
        <v>10.45</v>
      </c>
      <c r="H34" s="90">
        <f>TRUNC((ORÇAMENTO!G34*1.2452),2)</f>
        <v>13.01</v>
      </c>
      <c r="I34" s="98">
        <f>TRUNC((F34*G34),2)</f>
        <v>13764.11</v>
      </c>
      <c r="J34" s="139">
        <f>TRUNC((H34*F34),2)</f>
        <v>17135.990000000002</v>
      </c>
    </row>
    <row r="35" spans="1:10" s="5" customFormat="1" ht="15.75" outlineLevel="1">
      <c r="A35" s="138"/>
      <c r="B35" s="84"/>
      <c r="C35" s="88"/>
      <c r="D35" s="301" t="s">
        <v>612</v>
      </c>
      <c r="E35" s="133"/>
      <c r="F35" s="135"/>
      <c r="G35" s="303"/>
      <c r="H35" s="90"/>
      <c r="I35" s="94"/>
      <c r="J35" s="140"/>
    </row>
    <row r="36" spans="1:10" s="5" customFormat="1" ht="15.75" outlineLevel="1">
      <c r="A36" s="138"/>
      <c r="B36" s="84"/>
      <c r="C36" s="88"/>
      <c r="D36" s="301" t="s">
        <v>615</v>
      </c>
      <c r="E36" s="133"/>
      <c r="F36" s="135"/>
      <c r="G36" s="303"/>
      <c r="H36" s="90"/>
      <c r="I36" s="94"/>
      <c r="J36" s="140"/>
    </row>
    <row r="37" spans="1:10" s="5" customFormat="1" ht="15.75" outlineLevel="1">
      <c r="A37" s="138"/>
      <c r="B37" s="84"/>
      <c r="C37" s="88"/>
      <c r="D37" s="301" t="s">
        <v>613</v>
      </c>
      <c r="E37" s="133"/>
      <c r="F37" s="135"/>
      <c r="G37" s="303"/>
      <c r="H37" s="90"/>
      <c r="I37" s="94"/>
      <c r="J37" s="140"/>
    </row>
    <row r="38" spans="1:10" s="5" customFormat="1" ht="15.75" outlineLevel="1">
      <c r="A38" s="138"/>
      <c r="B38" s="84"/>
      <c r="C38" s="88"/>
      <c r="D38" s="301" t="s">
        <v>616</v>
      </c>
      <c r="E38" s="133"/>
      <c r="F38" s="135"/>
      <c r="G38" s="303"/>
      <c r="H38" s="90"/>
      <c r="I38" s="94"/>
      <c r="J38" s="140"/>
    </row>
    <row r="39" spans="1:10" s="5" customFormat="1" ht="31.5" outlineLevel="1">
      <c r="A39" s="253" t="s">
        <v>8</v>
      </c>
      <c r="B39" s="113" t="s">
        <v>919</v>
      </c>
      <c r="C39" s="95" t="s">
        <v>598</v>
      </c>
      <c r="D39" s="297" t="s">
        <v>597</v>
      </c>
      <c r="E39" s="133" t="s">
        <v>88</v>
      </c>
      <c r="F39" s="300">
        <v>330.16</v>
      </c>
      <c r="G39" s="303">
        <v>8.7100000000000009</v>
      </c>
      <c r="H39" s="90">
        <f>TRUNC((ORÇAMENTO!G39*1.2452),2)</f>
        <v>10.84</v>
      </c>
      <c r="I39" s="98">
        <f>TRUNC((F39*G39),2)</f>
        <v>2875.69</v>
      </c>
      <c r="J39" s="139">
        <f>TRUNC((H39*F39),2)</f>
        <v>3578.93</v>
      </c>
    </row>
    <row r="40" spans="1:10" s="5" customFormat="1" ht="47.25" outlineLevel="1">
      <c r="A40" s="253"/>
      <c r="B40" s="113"/>
      <c r="C40" s="95"/>
      <c r="D40" s="331" t="s">
        <v>614</v>
      </c>
      <c r="E40" s="133"/>
      <c r="F40" s="135"/>
      <c r="G40" s="303"/>
      <c r="H40" s="90"/>
      <c r="I40" s="98"/>
      <c r="J40" s="139"/>
    </row>
    <row r="41" spans="1:10" s="5" customFormat="1" ht="31.5" outlineLevel="1">
      <c r="A41" s="253"/>
      <c r="B41" s="113"/>
      <c r="C41" s="95"/>
      <c r="D41" s="331" t="s">
        <v>618</v>
      </c>
      <c r="E41" s="133"/>
      <c r="F41" s="135"/>
      <c r="G41" s="303"/>
      <c r="H41" s="90"/>
      <c r="I41" s="98"/>
      <c r="J41" s="139"/>
    </row>
    <row r="42" spans="1:10" s="5" customFormat="1" ht="15.75" outlineLevel="1">
      <c r="A42" s="253"/>
      <c r="B42" s="113"/>
      <c r="C42" s="95"/>
      <c r="D42" s="301" t="s">
        <v>617</v>
      </c>
      <c r="E42" s="133"/>
      <c r="F42" s="135"/>
      <c r="G42" s="303"/>
      <c r="H42" s="90"/>
      <c r="I42" s="98"/>
      <c r="J42" s="139"/>
    </row>
    <row r="43" spans="1:10" s="5" customFormat="1" ht="15.75" outlineLevel="1">
      <c r="A43" s="253"/>
      <c r="B43" s="113"/>
      <c r="C43" s="95"/>
      <c r="D43" s="301" t="s">
        <v>619</v>
      </c>
      <c r="E43" s="133"/>
      <c r="F43" s="135"/>
      <c r="G43" s="303"/>
      <c r="H43" s="90"/>
      <c r="I43" s="98"/>
      <c r="J43" s="139"/>
    </row>
    <row r="44" spans="1:10" s="5" customFormat="1" ht="31.5" outlineLevel="1">
      <c r="A44" s="253" t="s">
        <v>326</v>
      </c>
      <c r="B44" s="250" t="s">
        <v>915</v>
      </c>
      <c r="C44" s="95">
        <v>97622</v>
      </c>
      <c r="D44" s="298" t="s">
        <v>223</v>
      </c>
      <c r="E44" s="133" t="s">
        <v>96</v>
      </c>
      <c r="F44" s="300">
        <v>26.55</v>
      </c>
      <c r="G44" s="303">
        <v>46.4</v>
      </c>
      <c r="H44" s="90">
        <f>TRUNC((ORÇAMENTO!G44*1.2452),2)</f>
        <v>57.77</v>
      </c>
      <c r="I44" s="98">
        <f>TRUNC((F44*G44),2)</f>
        <v>1231.92</v>
      </c>
      <c r="J44" s="139">
        <f>TRUNC((H44*F44),2)</f>
        <v>1533.79</v>
      </c>
    </row>
    <row r="45" spans="1:10" s="5" customFormat="1" ht="31.5" outlineLevel="1">
      <c r="A45" s="138"/>
      <c r="B45" s="84"/>
      <c r="C45" s="88"/>
      <c r="D45" s="331" t="s">
        <v>620</v>
      </c>
      <c r="E45" s="87"/>
      <c r="F45" s="135"/>
      <c r="G45" s="303"/>
      <c r="H45" s="90"/>
      <c r="I45" s="94"/>
      <c r="J45" s="140"/>
    </row>
    <row r="46" spans="1:10" s="5" customFormat="1" ht="31.5" outlineLevel="1">
      <c r="A46" s="138"/>
      <c r="B46" s="84"/>
      <c r="C46" s="88"/>
      <c r="D46" s="331" t="s">
        <v>621</v>
      </c>
      <c r="E46" s="87"/>
      <c r="F46" s="135"/>
      <c r="G46" s="303"/>
      <c r="H46" s="90"/>
      <c r="I46" s="94"/>
      <c r="J46" s="140"/>
    </row>
    <row r="47" spans="1:10" s="5" customFormat="1" ht="15.75" outlineLevel="1">
      <c r="A47" s="138"/>
      <c r="B47" s="84"/>
      <c r="C47" s="88"/>
      <c r="D47" s="331" t="s">
        <v>622</v>
      </c>
      <c r="E47" s="87"/>
      <c r="F47" s="135"/>
      <c r="G47" s="303"/>
      <c r="H47" s="90"/>
      <c r="I47" s="94"/>
      <c r="J47" s="140"/>
    </row>
    <row r="48" spans="1:10" s="5" customFormat="1" ht="31.5" outlineLevel="1">
      <c r="A48" s="253" t="s">
        <v>327</v>
      </c>
      <c r="B48" s="250" t="s">
        <v>915</v>
      </c>
      <c r="C48" s="95">
        <v>97631</v>
      </c>
      <c r="D48" s="298" t="s">
        <v>599</v>
      </c>
      <c r="E48" s="133" t="s">
        <v>90</v>
      </c>
      <c r="F48" s="300">
        <v>460.2</v>
      </c>
      <c r="G48" s="303">
        <v>2.69</v>
      </c>
      <c r="H48" s="90">
        <f>TRUNC((ORÇAMENTO!G48*1.2452),2)</f>
        <v>3.34</v>
      </c>
      <c r="I48" s="98">
        <f>TRUNC((F48*G48),2)</f>
        <v>1237.93</v>
      </c>
      <c r="J48" s="139">
        <f>TRUNC((H48*F48),2)</f>
        <v>1537.06</v>
      </c>
    </row>
    <row r="49" spans="1:10" s="5" customFormat="1" ht="15.75" outlineLevel="1">
      <c r="A49" s="138"/>
      <c r="B49" s="84"/>
      <c r="C49" s="88"/>
      <c r="D49" s="301" t="s">
        <v>625</v>
      </c>
      <c r="E49" s="87"/>
      <c r="F49" s="135"/>
      <c r="G49" s="303"/>
      <c r="H49" s="90"/>
      <c r="I49" s="94"/>
      <c r="J49" s="140"/>
    </row>
    <row r="50" spans="1:10" s="5" customFormat="1" ht="15.75" outlineLevel="1">
      <c r="A50" s="138"/>
      <c r="B50" s="84"/>
      <c r="C50" s="88"/>
      <c r="D50" s="301" t="s">
        <v>624</v>
      </c>
      <c r="E50" s="87"/>
      <c r="F50" s="135"/>
      <c r="G50" s="303"/>
      <c r="H50" s="90"/>
      <c r="I50" s="94"/>
      <c r="J50" s="140"/>
    </row>
    <row r="51" spans="1:10" s="5" customFormat="1" ht="31.5" outlineLevel="1">
      <c r="A51" s="138"/>
      <c r="B51" s="84"/>
      <c r="C51" s="88"/>
      <c r="D51" s="331" t="s">
        <v>623</v>
      </c>
      <c r="E51" s="87"/>
      <c r="F51" s="135"/>
      <c r="G51" s="303"/>
      <c r="H51" s="90"/>
      <c r="I51" s="94"/>
      <c r="J51" s="140"/>
    </row>
    <row r="52" spans="1:10" s="5" customFormat="1" ht="15.75" outlineLevel="1">
      <c r="A52" s="138"/>
      <c r="B52" s="84"/>
      <c r="C52" s="88"/>
      <c r="D52" s="301" t="s">
        <v>630</v>
      </c>
      <c r="E52" s="87"/>
      <c r="F52" s="135"/>
      <c r="G52" s="303"/>
      <c r="H52" s="90"/>
      <c r="I52" s="94"/>
      <c r="J52" s="140"/>
    </row>
    <row r="53" spans="1:10" s="5" customFormat="1" ht="15.75" outlineLevel="1">
      <c r="A53" s="138"/>
      <c r="B53" s="84"/>
      <c r="C53" s="88"/>
      <c r="D53" s="301" t="s">
        <v>629</v>
      </c>
      <c r="E53" s="87"/>
      <c r="F53" s="135"/>
      <c r="G53" s="303"/>
      <c r="H53" s="90"/>
      <c r="I53" s="94"/>
      <c r="J53" s="140"/>
    </row>
    <row r="54" spans="1:10" s="5" customFormat="1" ht="15.75" outlineLevel="1">
      <c r="A54" s="138"/>
      <c r="B54" s="84"/>
      <c r="C54" s="88"/>
      <c r="D54" s="301" t="s">
        <v>628</v>
      </c>
      <c r="E54" s="87"/>
      <c r="F54" s="135"/>
      <c r="G54" s="303"/>
      <c r="H54" s="90"/>
      <c r="I54" s="94"/>
      <c r="J54" s="140"/>
    </row>
    <row r="55" spans="1:10" s="5" customFormat="1" ht="15.75" outlineLevel="1">
      <c r="A55" s="138"/>
      <c r="B55" s="84"/>
      <c r="C55" s="88"/>
      <c r="D55" s="301" t="s">
        <v>627</v>
      </c>
      <c r="E55" s="87"/>
      <c r="F55" s="135"/>
      <c r="G55" s="303"/>
      <c r="H55" s="90"/>
      <c r="I55" s="94"/>
      <c r="J55" s="140"/>
    </row>
    <row r="56" spans="1:10" s="5" customFormat="1" ht="15.75" outlineLevel="1">
      <c r="A56" s="138"/>
      <c r="B56" s="84"/>
      <c r="C56" s="88"/>
      <c r="D56" s="301" t="s">
        <v>626</v>
      </c>
      <c r="E56" s="87"/>
      <c r="F56" s="135"/>
      <c r="G56" s="303"/>
      <c r="H56" s="90"/>
      <c r="I56" s="94"/>
      <c r="J56" s="140"/>
    </row>
    <row r="57" spans="1:10" s="5" customFormat="1" ht="15.75" outlineLevel="1">
      <c r="A57" s="138"/>
      <c r="B57" s="84"/>
      <c r="C57" s="88"/>
      <c r="D57" s="301" t="s">
        <v>631</v>
      </c>
      <c r="E57" s="87"/>
      <c r="F57" s="135"/>
      <c r="G57" s="303"/>
      <c r="H57" s="90"/>
      <c r="I57" s="94"/>
      <c r="J57" s="140"/>
    </row>
    <row r="58" spans="1:10" s="5" customFormat="1" ht="15.75" outlineLevel="1">
      <c r="A58" s="138"/>
      <c r="B58" s="84"/>
      <c r="C58" s="88"/>
      <c r="D58" s="301" t="s">
        <v>632</v>
      </c>
      <c r="E58" s="87"/>
      <c r="F58" s="135"/>
      <c r="G58" s="303"/>
      <c r="H58" s="90"/>
      <c r="I58" s="94"/>
      <c r="J58" s="140"/>
    </row>
    <row r="59" spans="1:10" s="5" customFormat="1" ht="15.75" outlineLevel="1">
      <c r="A59" s="138"/>
      <c r="B59" s="84"/>
      <c r="C59" s="88"/>
      <c r="D59" s="301" t="s">
        <v>633</v>
      </c>
      <c r="E59" s="87"/>
      <c r="F59" s="135"/>
      <c r="G59" s="303"/>
      <c r="H59" s="90"/>
      <c r="I59" s="94"/>
      <c r="J59" s="140"/>
    </row>
    <row r="60" spans="1:10" s="5" customFormat="1" ht="31.5" outlineLevel="1">
      <c r="A60" s="138"/>
      <c r="B60" s="84"/>
      <c r="C60" s="88"/>
      <c r="D60" s="331" t="s">
        <v>634</v>
      </c>
      <c r="E60" s="87"/>
      <c r="F60" s="135"/>
      <c r="G60" s="303"/>
      <c r="H60" s="90"/>
      <c r="I60" s="94"/>
      <c r="J60" s="140"/>
    </row>
    <row r="61" spans="1:10" s="5" customFormat="1" ht="31.5" outlineLevel="1">
      <c r="A61" s="253" t="s">
        <v>328</v>
      </c>
      <c r="B61" s="250" t="s">
        <v>915</v>
      </c>
      <c r="C61" s="95">
        <v>97633</v>
      </c>
      <c r="D61" s="298" t="s">
        <v>600</v>
      </c>
      <c r="E61" s="133" t="s">
        <v>90</v>
      </c>
      <c r="F61" s="300">
        <v>6.4</v>
      </c>
      <c r="G61" s="303">
        <v>18.420000000000002</v>
      </c>
      <c r="H61" s="90">
        <f>TRUNC((ORÇAMENTO!G61*1.2452),2)</f>
        <v>22.93</v>
      </c>
      <c r="I61" s="98">
        <f>TRUNC((F61*G61),2)</f>
        <v>117.88</v>
      </c>
      <c r="J61" s="139">
        <f>TRUNC((H61*F61),2)</f>
        <v>146.75</v>
      </c>
    </row>
    <row r="62" spans="1:10" s="5" customFormat="1" ht="15.75" outlineLevel="1">
      <c r="A62" s="138"/>
      <c r="B62" s="84"/>
      <c r="C62" s="88"/>
      <c r="D62" s="301" t="s">
        <v>635</v>
      </c>
      <c r="E62" s="133"/>
      <c r="F62" s="135"/>
      <c r="G62" s="303"/>
      <c r="H62" s="90"/>
      <c r="I62" s="94"/>
      <c r="J62" s="140"/>
    </row>
    <row r="63" spans="1:10" s="5" customFormat="1" ht="47.25" outlineLevel="1">
      <c r="A63" s="253" t="s">
        <v>601</v>
      </c>
      <c r="B63" s="250" t="s">
        <v>915</v>
      </c>
      <c r="C63" s="95">
        <v>97627</v>
      </c>
      <c r="D63" s="298" t="s">
        <v>224</v>
      </c>
      <c r="E63" s="133" t="s">
        <v>96</v>
      </c>
      <c r="F63" s="300">
        <v>0.56999999999999995</v>
      </c>
      <c r="G63" s="303">
        <v>272.22000000000003</v>
      </c>
      <c r="H63" s="90">
        <f>TRUNC((ORÇAMENTO!G63*1.2452),2)</f>
        <v>338.96</v>
      </c>
      <c r="I63" s="98">
        <f>TRUNC((F63*G63),2)</f>
        <v>155.16</v>
      </c>
      <c r="J63" s="139">
        <f>TRUNC((H63*F63),2)</f>
        <v>193.2</v>
      </c>
    </row>
    <row r="64" spans="1:10" s="5" customFormat="1" ht="31.5" outlineLevel="1">
      <c r="A64" s="138"/>
      <c r="B64" s="84"/>
      <c r="C64" s="88"/>
      <c r="D64" s="331" t="s">
        <v>636</v>
      </c>
      <c r="E64" s="87"/>
      <c r="F64" s="135"/>
      <c r="G64" s="303"/>
      <c r="H64" s="90"/>
      <c r="I64" s="94"/>
      <c r="J64" s="140"/>
    </row>
    <row r="65" spans="1:10" s="5" customFormat="1" ht="47.25" outlineLevel="1">
      <c r="A65" s="253" t="s">
        <v>602</v>
      </c>
      <c r="B65" s="250" t="s">
        <v>915</v>
      </c>
      <c r="C65" s="95">
        <v>97649</v>
      </c>
      <c r="D65" s="298" t="s">
        <v>227</v>
      </c>
      <c r="E65" s="133" t="s">
        <v>90</v>
      </c>
      <c r="F65" s="300">
        <v>1244.97</v>
      </c>
      <c r="G65" s="303">
        <v>3.6</v>
      </c>
      <c r="H65" s="90">
        <f>TRUNC((ORÇAMENTO!G65*1.2452),2)</f>
        <v>4.4800000000000004</v>
      </c>
      <c r="I65" s="98">
        <f>TRUNC((F65*G65),2)</f>
        <v>4481.8900000000003</v>
      </c>
      <c r="J65" s="139">
        <f>TRUNC((H65*F65),2)</f>
        <v>5577.46</v>
      </c>
    </row>
    <row r="66" spans="1:10" s="5" customFormat="1" ht="15.75" outlineLevel="1">
      <c r="A66" s="138"/>
      <c r="B66" s="84"/>
      <c r="C66" s="88"/>
      <c r="D66" s="301" t="s">
        <v>637</v>
      </c>
      <c r="E66" s="87"/>
      <c r="F66" s="135"/>
      <c r="G66" s="303"/>
      <c r="H66" s="90"/>
      <c r="I66" s="94"/>
      <c r="J66" s="140"/>
    </row>
    <row r="67" spans="1:10" s="5" customFormat="1" ht="31.5" outlineLevel="1">
      <c r="A67" s="253" t="s">
        <v>603</v>
      </c>
      <c r="B67" s="250" t="s">
        <v>915</v>
      </c>
      <c r="C67" s="95">
        <v>97655</v>
      </c>
      <c r="D67" s="298" t="s">
        <v>228</v>
      </c>
      <c r="E67" s="133" t="s">
        <v>90</v>
      </c>
      <c r="F67" s="300">
        <v>1244.97</v>
      </c>
      <c r="G67" s="303">
        <v>18.14</v>
      </c>
      <c r="H67" s="90">
        <f>TRUNC((ORÇAMENTO!G67*1.2452),2)</f>
        <v>22.58</v>
      </c>
      <c r="I67" s="98">
        <f>TRUNC((F67*G67),2)</f>
        <v>22583.75</v>
      </c>
      <c r="J67" s="139">
        <f>TRUNC((H67*F67),2)</f>
        <v>28111.42</v>
      </c>
    </row>
    <row r="68" spans="1:10" s="5" customFormat="1" ht="15.75" outlineLevel="1">
      <c r="A68" s="253"/>
      <c r="B68" s="84"/>
      <c r="C68" s="88"/>
      <c r="D68" s="301" t="s">
        <v>637</v>
      </c>
      <c r="E68" s="87"/>
      <c r="F68" s="135"/>
      <c r="G68" s="303"/>
      <c r="H68" s="90"/>
      <c r="I68" s="94"/>
      <c r="J68" s="140"/>
    </row>
    <row r="69" spans="1:10" s="5" customFormat="1" ht="31.5" outlineLevel="1">
      <c r="A69" s="253" t="s">
        <v>604</v>
      </c>
      <c r="B69" s="250" t="s">
        <v>915</v>
      </c>
      <c r="C69" s="95">
        <v>97660</v>
      </c>
      <c r="D69" s="298" t="s">
        <v>229</v>
      </c>
      <c r="E69" s="133" t="s">
        <v>251</v>
      </c>
      <c r="F69" s="300">
        <v>21</v>
      </c>
      <c r="G69" s="303">
        <v>0.54</v>
      </c>
      <c r="H69" s="90">
        <f>TRUNC((ORÇAMENTO!G69*1.2452),2)</f>
        <v>0.67</v>
      </c>
      <c r="I69" s="98">
        <f>TRUNC((F69*G69),2)</f>
        <v>11.34</v>
      </c>
      <c r="J69" s="139">
        <f>TRUNC((H69*F69),2)</f>
        <v>14.07</v>
      </c>
    </row>
    <row r="70" spans="1:10" s="5" customFormat="1" ht="15.75" outlineLevel="1">
      <c r="A70" s="138"/>
      <c r="B70" s="84"/>
      <c r="C70" s="88"/>
      <c r="D70" s="301" t="s">
        <v>638</v>
      </c>
      <c r="E70" s="87"/>
      <c r="F70" s="135"/>
      <c r="G70" s="303"/>
      <c r="H70" s="90"/>
      <c r="I70" s="94"/>
      <c r="J70" s="140"/>
    </row>
    <row r="71" spans="1:10" s="5" customFormat="1" ht="31.5" outlineLevel="1">
      <c r="A71" s="253" t="s">
        <v>605</v>
      </c>
      <c r="B71" s="250" t="s">
        <v>915</v>
      </c>
      <c r="C71" s="95">
        <v>97663</v>
      </c>
      <c r="D71" s="298" t="s">
        <v>230</v>
      </c>
      <c r="E71" s="133" t="s">
        <v>251</v>
      </c>
      <c r="F71" s="300">
        <v>3</v>
      </c>
      <c r="G71" s="303">
        <v>9.89</v>
      </c>
      <c r="H71" s="90">
        <f>TRUNC((ORÇAMENTO!G71*1.2452),2)</f>
        <v>12.31</v>
      </c>
      <c r="I71" s="98">
        <f>TRUNC((F71*G71),2)</f>
        <v>29.67</v>
      </c>
      <c r="J71" s="139">
        <f>TRUNC((H71*F71),2)</f>
        <v>36.93</v>
      </c>
    </row>
    <row r="72" spans="1:10" s="5" customFormat="1" ht="15.75" outlineLevel="1">
      <c r="A72" s="138"/>
      <c r="B72" s="84"/>
      <c r="C72" s="88"/>
      <c r="D72" s="301" t="s">
        <v>417</v>
      </c>
      <c r="E72" s="87"/>
      <c r="F72" s="135"/>
      <c r="G72" s="303"/>
      <c r="H72" s="90"/>
      <c r="I72" s="94"/>
      <c r="J72" s="140"/>
    </row>
    <row r="73" spans="1:10" s="5" customFormat="1" ht="31.5" outlineLevel="1">
      <c r="A73" s="253" t="s">
        <v>606</v>
      </c>
      <c r="B73" s="250" t="s">
        <v>915</v>
      </c>
      <c r="C73" s="95">
        <v>97665</v>
      </c>
      <c r="D73" s="298" t="s">
        <v>231</v>
      </c>
      <c r="E73" s="133" t="s">
        <v>251</v>
      </c>
      <c r="F73" s="300">
        <v>24</v>
      </c>
      <c r="G73" s="303">
        <v>1.04</v>
      </c>
      <c r="H73" s="90">
        <f>TRUNC((ORÇAMENTO!G73*1.2452),2)</f>
        <v>1.29</v>
      </c>
      <c r="I73" s="98">
        <f>TRUNC((F73*G73),2)</f>
        <v>24.96</v>
      </c>
      <c r="J73" s="139">
        <f>TRUNC((H73*F73),2)</f>
        <v>30.96</v>
      </c>
    </row>
    <row r="74" spans="1:10" s="5" customFormat="1" ht="15.75" outlineLevel="1">
      <c r="A74" s="138"/>
      <c r="B74" s="84"/>
      <c r="C74" s="88"/>
      <c r="D74" s="301" t="s">
        <v>639</v>
      </c>
      <c r="E74" s="133"/>
      <c r="F74" s="135"/>
      <c r="G74" s="303"/>
      <c r="H74" s="90"/>
      <c r="I74" s="94"/>
      <c r="J74" s="140"/>
    </row>
    <row r="75" spans="1:10" s="5" customFormat="1" ht="31.5" outlineLevel="1">
      <c r="A75" s="253" t="s">
        <v>607</v>
      </c>
      <c r="B75" s="250" t="s">
        <v>915</v>
      </c>
      <c r="C75" s="95">
        <v>97666</v>
      </c>
      <c r="D75" s="298" t="s">
        <v>608</v>
      </c>
      <c r="E75" s="133" t="s">
        <v>251</v>
      </c>
      <c r="F75" s="300">
        <v>4</v>
      </c>
      <c r="G75" s="303">
        <v>7.22</v>
      </c>
      <c r="H75" s="90">
        <f>TRUNC((ORÇAMENTO!G75*1.2452),2)</f>
        <v>8.99</v>
      </c>
      <c r="I75" s="98">
        <f>TRUNC((F75*G75),2)</f>
        <v>28.88</v>
      </c>
      <c r="J75" s="139">
        <f>TRUNC((H75*F75),2)</f>
        <v>35.96</v>
      </c>
    </row>
    <row r="76" spans="1:10" s="5" customFormat="1" ht="15.75" outlineLevel="1">
      <c r="A76" s="138"/>
      <c r="B76" s="84"/>
      <c r="C76" s="88"/>
      <c r="D76" s="301" t="s">
        <v>414</v>
      </c>
      <c r="E76" s="87"/>
      <c r="F76" s="135"/>
      <c r="G76" s="303"/>
      <c r="H76" s="90"/>
      <c r="I76" s="94"/>
      <c r="J76" s="140"/>
    </row>
    <row r="77" spans="1:10" s="5" customFormat="1" ht="31.5" outlineLevel="1">
      <c r="A77" s="253" t="s">
        <v>610</v>
      </c>
      <c r="B77" s="250" t="s">
        <v>915</v>
      </c>
      <c r="C77" s="95">
        <v>97644</v>
      </c>
      <c r="D77" s="298" t="s">
        <v>226</v>
      </c>
      <c r="E77" s="133" t="s">
        <v>90</v>
      </c>
      <c r="F77" s="300">
        <v>16.8</v>
      </c>
      <c r="G77" s="303">
        <v>7.44</v>
      </c>
      <c r="H77" s="90">
        <f>TRUNC((ORÇAMENTO!G77*1.2452),2)</f>
        <v>9.26</v>
      </c>
      <c r="I77" s="98">
        <f>TRUNC((F77*G77),2)</f>
        <v>124.99</v>
      </c>
      <c r="J77" s="139">
        <f>TRUNC((H77*F77),2)</f>
        <v>155.56</v>
      </c>
    </row>
    <row r="78" spans="1:10" s="5" customFormat="1" ht="15.75" outlineLevel="1">
      <c r="A78" s="138"/>
      <c r="B78" s="84"/>
      <c r="C78" s="88"/>
      <c r="D78" s="301" t="s">
        <v>640</v>
      </c>
      <c r="E78" s="87"/>
      <c r="F78" s="135"/>
      <c r="G78" s="303"/>
      <c r="H78" s="90"/>
      <c r="I78" s="94"/>
      <c r="J78" s="140"/>
    </row>
    <row r="79" spans="1:10" s="5" customFormat="1" ht="31.5" outlineLevel="1">
      <c r="A79" s="253" t="s">
        <v>611</v>
      </c>
      <c r="B79" s="250" t="s">
        <v>915</v>
      </c>
      <c r="C79" s="95">
        <v>97628</v>
      </c>
      <c r="D79" s="298" t="s">
        <v>225</v>
      </c>
      <c r="E79" s="133" t="s">
        <v>96</v>
      </c>
      <c r="F79" s="300">
        <v>2.1</v>
      </c>
      <c r="G79" s="303">
        <v>229.32</v>
      </c>
      <c r="H79" s="90">
        <f>TRUNC((ORÇAMENTO!G79*1.2452),2)</f>
        <v>285.54000000000002</v>
      </c>
      <c r="I79" s="98">
        <f>TRUNC((F79*G79),2)</f>
        <v>481.57</v>
      </c>
      <c r="J79" s="139">
        <f>TRUNC((H79*F79),2)</f>
        <v>599.63</v>
      </c>
    </row>
    <row r="80" spans="1:10" s="5" customFormat="1" ht="15.75" outlineLevel="1">
      <c r="A80" s="138"/>
      <c r="B80" s="84"/>
      <c r="C80" s="95"/>
      <c r="D80" s="301" t="s">
        <v>641</v>
      </c>
      <c r="E80" s="87"/>
      <c r="F80" s="135"/>
      <c r="G80" s="303"/>
      <c r="H80" s="90"/>
      <c r="I80" s="94"/>
      <c r="J80" s="140"/>
    </row>
    <row r="81" spans="1:10" s="5" customFormat="1" ht="31.5" outlineLevel="1">
      <c r="A81" s="253" t="s">
        <v>642</v>
      </c>
      <c r="B81" s="113" t="s">
        <v>919</v>
      </c>
      <c r="C81" s="95" t="s">
        <v>643</v>
      </c>
      <c r="D81" s="297" t="s">
        <v>644</v>
      </c>
      <c r="E81" s="133" t="s">
        <v>90</v>
      </c>
      <c r="F81" s="300">
        <v>12.45</v>
      </c>
      <c r="G81" s="303">
        <v>12.21</v>
      </c>
      <c r="H81" s="90">
        <f>TRUNC((ORÇAMENTO!G81*1.2452),2)</f>
        <v>15.2</v>
      </c>
      <c r="I81" s="98">
        <f>TRUNC((F81*G81),2)</f>
        <v>152.01</v>
      </c>
      <c r="J81" s="139">
        <f>TRUNC((H81*F81),2)</f>
        <v>189.24</v>
      </c>
    </row>
    <row r="82" spans="1:10" s="5" customFormat="1" ht="15.75" outlineLevel="1">
      <c r="A82" s="138"/>
      <c r="B82" s="84"/>
      <c r="C82" s="95"/>
      <c r="D82" s="301" t="s">
        <v>648</v>
      </c>
      <c r="E82" s="87"/>
      <c r="F82" s="135"/>
      <c r="G82" s="303"/>
      <c r="H82" s="90"/>
      <c r="I82" s="94"/>
      <c r="J82" s="140"/>
    </row>
    <row r="83" spans="1:10" s="5" customFormat="1" ht="31.5" outlineLevel="1">
      <c r="A83" s="253" t="s">
        <v>645</v>
      </c>
      <c r="B83" s="113" t="s">
        <v>919</v>
      </c>
      <c r="C83" s="95" t="s">
        <v>646</v>
      </c>
      <c r="D83" s="297" t="s">
        <v>647</v>
      </c>
      <c r="E83" s="133" t="s">
        <v>90</v>
      </c>
      <c r="F83" s="300">
        <v>96.49</v>
      </c>
      <c r="G83" s="303">
        <v>17.43</v>
      </c>
      <c r="H83" s="90">
        <f>TRUNC((ORÇAMENTO!G83*1.2452),2)</f>
        <v>21.7</v>
      </c>
      <c r="I83" s="98">
        <f>TRUNC((F83*G83),2)</f>
        <v>1681.82</v>
      </c>
      <c r="J83" s="139">
        <f>TRUNC((H83*F83),2)</f>
        <v>2093.83</v>
      </c>
    </row>
    <row r="84" spans="1:10" s="5" customFormat="1" ht="15.75" outlineLevel="1">
      <c r="A84" s="138"/>
      <c r="B84" s="84"/>
      <c r="C84" s="95"/>
      <c r="D84" s="301" t="s">
        <v>649</v>
      </c>
      <c r="E84" s="87"/>
      <c r="F84" s="135"/>
      <c r="G84" s="303"/>
      <c r="H84" s="90"/>
      <c r="I84" s="94"/>
      <c r="J84" s="140"/>
    </row>
    <row r="85" spans="1:10" ht="20.100000000000001" customHeight="1">
      <c r="A85" s="328">
        <v>4</v>
      </c>
      <c r="B85" s="327"/>
      <c r="C85" s="562" t="s">
        <v>324</v>
      </c>
      <c r="D85" s="562"/>
      <c r="E85" s="327"/>
      <c r="F85" s="327"/>
      <c r="G85" s="327"/>
      <c r="H85" s="327"/>
      <c r="I85" s="329">
        <f>SUM(I86:I97)</f>
        <v>2903.31</v>
      </c>
      <c r="J85" s="329">
        <f>SUM(J86:J97)</f>
        <v>3614.87</v>
      </c>
    </row>
    <row r="86" spans="1:10" ht="31.5" outlineLevel="1">
      <c r="A86" s="338" t="s">
        <v>9</v>
      </c>
      <c r="B86" s="250" t="s">
        <v>915</v>
      </c>
      <c r="C86" s="332">
        <v>93358</v>
      </c>
      <c r="D86" s="333" t="s">
        <v>650</v>
      </c>
      <c r="E86" s="337" t="s">
        <v>96</v>
      </c>
      <c r="F86" s="300">
        <v>29.46</v>
      </c>
      <c r="G86" s="303">
        <v>70.53</v>
      </c>
      <c r="H86" s="90">
        <f>TRUNC((ORÇAMENTO!G86*1.2452),2)</f>
        <v>87.82</v>
      </c>
      <c r="I86" s="98">
        <f>TRUNC((F86*G86),2)</f>
        <v>2077.81</v>
      </c>
      <c r="J86" s="139">
        <f>TRUNC((H86*F86),2)</f>
        <v>2587.17</v>
      </c>
    </row>
    <row r="87" spans="1:10" ht="15.75" outlineLevel="1">
      <c r="A87" s="338"/>
      <c r="B87" s="87"/>
      <c r="C87" s="106"/>
      <c r="D87" s="336" t="s">
        <v>651</v>
      </c>
      <c r="E87" s="337"/>
      <c r="F87" s="89"/>
      <c r="G87" s="335"/>
      <c r="H87" s="89"/>
      <c r="I87" s="94"/>
      <c r="J87" s="140"/>
    </row>
    <row r="88" spans="1:10" ht="15.75" outlineLevel="1">
      <c r="A88" s="338"/>
      <c r="B88" s="87"/>
      <c r="C88" s="106"/>
      <c r="D88" s="336" t="s">
        <v>652</v>
      </c>
      <c r="E88" s="337"/>
      <c r="F88" s="89"/>
      <c r="G88" s="335"/>
      <c r="H88" s="89"/>
      <c r="I88" s="94"/>
      <c r="J88" s="140"/>
    </row>
    <row r="89" spans="1:10" ht="15.75" outlineLevel="1">
      <c r="A89" s="338"/>
      <c r="B89" s="87"/>
      <c r="C89" s="106"/>
      <c r="D89" s="336" t="s">
        <v>653</v>
      </c>
      <c r="E89" s="337"/>
      <c r="F89" s="89"/>
      <c r="G89" s="335"/>
      <c r="H89" s="89"/>
      <c r="I89" s="94"/>
      <c r="J89" s="140"/>
    </row>
    <row r="90" spans="1:10" ht="15.75" outlineLevel="1">
      <c r="A90" s="338"/>
      <c r="B90" s="87"/>
      <c r="C90" s="106"/>
      <c r="D90" s="336" t="s">
        <v>654</v>
      </c>
      <c r="E90" s="337"/>
      <c r="F90" s="89"/>
      <c r="G90" s="335"/>
      <c r="H90" s="89"/>
      <c r="I90" s="94"/>
      <c r="J90" s="140"/>
    </row>
    <row r="91" spans="1:10" ht="15.75" outlineLevel="1">
      <c r="A91" s="338"/>
      <c r="B91" s="87"/>
      <c r="C91" s="106"/>
      <c r="D91" s="336" t="s">
        <v>655</v>
      </c>
      <c r="E91" s="337"/>
      <c r="F91" s="89"/>
      <c r="G91" s="335"/>
      <c r="H91" s="89"/>
      <c r="I91" s="94"/>
      <c r="J91" s="140"/>
    </row>
    <row r="92" spans="1:10" ht="47.25" outlineLevel="1">
      <c r="A92" s="338" t="s">
        <v>10</v>
      </c>
      <c r="B92" s="250" t="s">
        <v>915</v>
      </c>
      <c r="C92" s="332">
        <v>101617</v>
      </c>
      <c r="D92" s="298" t="s">
        <v>325</v>
      </c>
      <c r="E92" s="337" t="s">
        <v>90</v>
      </c>
      <c r="F92" s="300">
        <v>27.43</v>
      </c>
      <c r="G92" s="303">
        <v>2.5499999999999998</v>
      </c>
      <c r="H92" s="90">
        <f>TRUNC((ORÇAMENTO!G92*1.2452),2)</f>
        <v>3.17</v>
      </c>
      <c r="I92" s="98">
        <f>TRUNC((F92*G92),2)</f>
        <v>69.94</v>
      </c>
      <c r="J92" s="139">
        <f>TRUNC((H92*F92),2)</f>
        <v>86.95</v>
      </c>
    </row>
    <row r="93" spans="1:10" ht="20.100000000000001" customHeight="1" outlineLevel="1">
      <c r="A93" s="338"/>
      <c r="B93" s="87"/>
      <c r="C93" s="106"/>
      <c r="D93" s="336" t="s">
        <v>656</v>
      </c>
      <c r="E93" s="337"/>
      <c r="F93" s="89"/>
      <c r="G93" s="335"/>
      <c r="H93" s="89"/>
      <c r="I93" s="94"/>
      <c r="J93" s="140"/>
    </row>
    <row r="94" spans="1:10" ht="15.75" outlineLevel="1">
      <c r="A94" s="338"/>
      <c r="B94" s="87"/>
      <c r="C94" s="106"/>
      <c r="D94" s="336" t="s">
        <v>657</v>
      </c>
      <c r="E94" s="337"/>
      <c r="F94" s="89"/>
      <c r="G94" s="335"/>
      <c r="H94" s="89"/>
      <c r="I94" s="94"/>
      <c r="J94" s="140"/>
    </row>
    <row r="95" spans="1:10" ht="15.75" outlineLevel="1">
      <c r="A95" s="338"/>
      <c r="B95" s="87"/>
      <c r="C95" s="106"/>
      <c r="D95" s="336" t="s">
        <v>658</v>
      </c>
      <c r="E95" s="337"/>
      <c r="F95" s="89"/>
      <c r="G95" s="335"/>
      <c r="H95" s="89"/>
      <c r="I95" s="94"/>
      <c r="J95" s="140"/>
    </row>
    <row r="96" spans="1:10" ht="31.5" outlineLevel="1">
      <c r="A96" s="338" t="s">
        <v>660</v>
      </c>
      <c r="B96" s="250" t="s">
        <v>915</v>
      </c>
      <c r="C96" s="332">
        <v>96995</v>
      </c>
      <c r="D96" s="333" t="s">
        <v>208</v>
      </c>
      <c r="E96" s="337" t="s">
        <v>96</v>
      </c>
      <c r="F96" s="300">
        <v>17.670000000000002</v>
      </c>
      <c r="G96" s="303">
        <v>42.76</v>
      </c>
      <c r="H96" s="90">
        <f>TRUNC((ORÇAMENTO!G96*1.2452),2)</f>
        <v>53.24</v>
      </c>
      <c r="I96" s="98">
        <f>TRUNC((F96*G96),2)</f>
        <v>755.56</v>
      </c>
      <c r="J96" s="139">
        <f>TRUNC((H96*F96),2)</f>
        <v>940.75</v>
      </c>
    </row>
    <row r="97" spans="1:10" ht="15.75" outlineLevel="1">
      <c r="A97" s="339"/>
      <c r="B97" s="101"/>
      <c r="C97" s="101"/>
      <c r="D97" s="336" t="s">
        <v>659</v>
      </c>
      <c r="E97" s="101"/>
      <c r="F97" s="89"/>
      <c r="G97" s="335"/>
      <c r="H97" s="89"/>
      <c r="I97" s="94"/>
      <c r="J97" s="140"/>
    </row>
    <row r="98" spans="1:10" ht="20.100000000000001" customHeight="1">
      <c r="A98" s="328">
        <v>5</v>
      </c>
      <c r="B98" s="327"/>
      <c r="C98" s="562" t="s">
        <v>65</v>
      </c>
      <c r="D98" s="562"/>
      <c r="E98" s="327"/>
      <c r="F98" s="327"/>
      <c r="G98" s="327"/>
      <c r="H98" s="327"/>
      <c r="I98" s="329">
        <f>I99+I114</f>
        <v>23130.07</v>
      </c>
      <c r="J98" s="329">
        <f>J99+J114</f>
        <v>28800.03</v>
      </c>
    </row>
    <row r="99" spans="1:10" ht="20.100000000000001" customHeight="1" outlineLevel="1">
      <c r="A99" s="366" t="s">
        <v>11</v>
      </c>
      <c r="B99" s="369"/>
      <c r="C99" s="563" t="s">
        <v>72</v>
      </c>
      <c r="D99" s="564"/>
      <c r="E99" s="370"/>
      <c r="F99" s="370"/>
      <c r="G99" s="370"/>
      <c r="H99" s="370"/>
      <c r="I99" s="368">
        <f>SUM(I100:I113)</f>
        <v>21664.66</v>
      </c>
      <c r="J99" s="368">
        <f>SUM(J100:J113)</f>
        <v>26975.75</v>
      </c>
    </row>
    <row r="100" spans="1:10" ht="31.5" outlineLevel="1">
      <c r="A100" s="342" t="s">
        <v>56</v>
      </c>
      <c r="B100" s="250" t="s">
        <v>915</v>
      </c>
      <c r="C100" s="343">
        <v>96616</v>
      </c>
      <c r="D100" s="345" t="s">
        <v>329</v>
      </c>
      <c r="E100" s="346" t="s">
        <v>96</v>
      </c>
      <c r="F100" s="300">
        <v>2.25</v>
      </c>
      <c r="G100" s="303">
        <v>586.94000000000005</v>
      </c>
      <c r="H100" s="90">
        <f>TRUNC((ORÇAMENTO!G100*1.2452),2)</f>
        <v>730.85</v>
      </c>
      <c r="I100" s="98">
        <f>TRUNC((F100*G100),2)</f>
        <v>1320.61</v>
      </c>
      <c r="J100" s="139">
        <f>TRUNC((H100*F100),2)</f>
        <v>1644.41</v>
      </c>
    </row>
    <row r="101" spans="1:10" ht="15.75" outlineLevel="1">
      <c r="A101" s="144"/>
      <c r="B101" s="116"/>
      <c r="C101" s="117"/>
      <c r="D101" s="336" t="s">
        <v>661</v>
      </c>
      <c r="E101" s="118"/>
      <c r="F101" s="119"/>
      <c r="G101" s="341"/>
      <c r="H101" s="119"/>
      <c r="I101" s="120"/>
      <c r="J101" s="145"/>
    </row>
    <row r="102" spans="1:10" ht="33.75" customHeight="1" outlineLevel="1">
      <c r="A102" s="342" t="s">
        <v>337</v>
      </c>
      <c r="B102" s="250" t="s">
        <v>915</v>
      </c>
      <c r="C102" s="343">
        <v>96535</v>
      </c>
      <c r="D102" s="333" t="s">
        <v>102</v>
      </c>
      <c r="E102" s="347" t="s">
        <v>90</v>
      </c>
      <c r="F102" s="300">
        <v>72</v>
      </c>
      <c r="G102" s="303">
        <v>131.78</v>
      </c>
      <c r="H102" s="90">
        <f>TRUNC((ORÇAMENTO!G102*1.2452),2)</f>
        <v>164.09</v>
      </c>
      <c r="I102" s="98">
        <f>TRUNC((F102*G102),2)</f>
        <v>9488.16</v>
      </c>
      <c r="J102" s="139">
        <f>TRUNC((H102*F102),2)</f>
        <v>11814.48</v>
      </c>
    </row>
    <row r="103" spans="1:10" ht="15.75" outlineLevel="1">
      <c r="A103" s="144"/>
      <c r="B103" s="121"/>
      <c r="C103" s="117"/>
      <c r="D103" s="336" t="s">
        <v>662</v>
      </c>
      <c r="E103" s="122"/>
      <c r="F103" s="119"/>
      <c r="G103" s="341"/>
      <c r="H103" s="119"/>
      <c r="I103" s="120"/>
      <c r="J103" s="145"/>
    </row>
    <row r="104" spans="1:10" ht="31.5" outlineLevel="1">
      <c r="A104" s="342" t="s">
        <v>338</v>
      </c>
      <c r="B104" s="250" t="s">
        <v>915</v>
      </c>
      <c r="C104" s="332">
        <v>92803</v>
      </c>
      <c r="D104" s="345" t="s">
        <v>920</v>
      </c>
      <c r="E104" s="347" t="s">
        <v>89</v>
      </c>
      <c r="F104" s="300">
        <v>65.400000000000006</v>
      </c>
      <c r="G104" s="303">
        <v>13.25</v>
      </c>
      <c r="H104" s="90">
        <f>TRUNC((ORÇAMENTO!G104*1.2452),2)</f>
        <v>16.489999999999998</v>
      </c>
      <c r="I104" s="98">
        <f>TRUNC((F104*G104),2)</f>
        <v>866.55</v>
      </c>
      <c r="J104" s="139">
        <f>TRUNC((H104*F104),2)</f>
        <v>1078.44</v>
      </c>
    </row>
    <row r="105" spans="1:10" ht="15.75" outlineLevel="1">
      <c r="A105" s="342"/>
      <c r="B105" s="88"/>
      <c r="C105" s="106"/>
      <c r="D105" s="349" t="s">
        <v>663</v>
      </c>
      <c r="E105" s="93"/>
      <c r="F105" s="348"/>
      <c r="G105" s="344"/>
      <c r="H105" s="89"/>
      <c r="I105" s="94"/>
      <c r="J105" s="140"/>
    </row>
    <row r="106" spans="1:10" ht="15.75" outlineLevel="1">
      <c r="A106" s="342"/>
      <c r="B106" s="88"/>
      <c r="C106" s="106"/>
      <c r="D106" s="349" t="s">
        <v>664</v>
      </c>
      <c r="E106" s="93"/>
      <c r="F106" s="348"/>
      <c r="G106" s="344"/>
      <c r="H106" s="89"/>
      <c r="I106" s="94"/>
      <c r="J106" s="140"/>
    </row>
    <row r="107" spans="1:10" ht="15.75" outlineLevel="1">
      <c r="A107" s="342"/>
      <c r="B107" s="88"/>
      <c r="C107" s="106"/>
      <c r="D107" s="349" t="s">
        <v>665</v>
      </c>
      <c r="E107" s="93"/>
      <c r="F107" s="348"/>
      <c r="G107" s="344"/>
      <c r="H107" s="89"/>
      <c r="I107" s="94"/>
      <c r="J107" s="140"/>
    </row>
    <row r="108" spans="1:10" ht="15.75" outlineLevel="1">
      <c r="A108" s="342"/>
      <c r="B108" s="88"/>
      <c r="C108" s="106"/>
      <c r="D108" s="349" t="s">
        <v>666</v>
      </c>
      <c r="E108" s="93"/>
      <c r="F108" s="348"/>
      <c r="G108" s="344"/>
      <c r="H108" s="89"/>
      <c r="I108" s="94"/>
      <c r="J108" s="140"/>
    </row>
    <row r="109" spans="1:10" ht="31.5" outlineLevel="1">
      <c r="A109" s="342" t="s">
        <v>339</v>
      </c>
      <c r="B109" s="250" t="s">
        <v>915</v>
      </c>
      <c r="C109" s="332">
        <v>92801</v>
      </c>
      <c r="D109" s="345" t="s">
        <v>921</v>
      </c>
      <c r="E109" s="347" t="s">
        <v>89</v>
      </c>
      <c r="F109" s="300">
        <v>23.52</v>
      </c>
      <c r="G109" s="303">
        <v>14.02</v>
      </c>
      <c r="H109" s="90">
        <f>TRUNC((ORÇAMENTO!G109*1.2452),2)</f>
        <v>17.45</v>
      </c>
      <c r="I109" s="98">
        <f>TRUNC((F109*G109),2)</f>
        <v>329.75</v>
      </c>
      <c r="J109" s="139">
        <f>TRUNC((H109*F109),2)</f>
        <v>410.42</v>
      </c>
    </row>
    <row r="110" spans="1:10" ht="15.75" outlineLevel="1">
      <c r="A110" s="342"/>
      <c r="B110" s="88"/>
      <c r="C110" s="106"/>
      <c r="D110" s="349" t="s">
        <v>667</v>
      </c>
      <c r="E110" s="347"/>
      <c r="F110" s="90"/>
      <c r="G110" s="344"/>
      <c r="H110" s="89"/>
      <c r="I110" s="94"/>
      <c r="J110" s="140"/>
    </row>
    <row r="111" spans="1:10" ht="15.75" outlineLevel="1">
      <c r="A111" s="342"/>
      <c r="B111" s="88"/>
      <c r="C111" s="106"/>
      <c r="D111" s="349" t="s">
        <v>669</v>
      </c>
      <c r="E111" s="347"/>
      <c r="F111" s="90"/>
      <c r="G111" s="344"/>
      <c r="H111" s="89"/>
      <c r="I111" s="94"/>
      <c r="J111" s="140"/>
    </row>
    <row r="112" spans="1:10" ht="39" customHeight="1" outlineLevel="1">
      <c r="A112" s="342" t="s">
        <v>668</v>
      </c>
      <c r="B112" s="250" t="s">
        <v>915</v>
      </c>
      <c r="C112" s="133">
        <v>96558</v>
      </c>
      <c r="D112" s="298" t="s">
        <v>330</v>
      </c>
      <c r="E112" s="347" t="s">
        <v>96</v>
      </c>
      <c r="F112" s="300">
        <v>16.5</v>
      </c>
      <c r="G112" s="303">
        <v>585.42999999999995</v>
      </c>
      <c r="H112" s="90">
        <f>TRUNC((ORÇAMENTO!G112*1.2452),2)</f>
        <v>728.97</v>
      </c>
      <c r="I112" s="98">
        <f>TRUNC((F112*G112),2)</f>
        <v>9659.59</v>
      </c>
      <c r="J112" s="139">
        <f>TRUNC((H112*F112),2)</f>
        <v>12028</v>
      </c>
    </row>
    <row r="113" spans="1:10" ht="15.75" outlineLevel="1">
      <c r="A113" s="146"/>
      <c r="B113" s="87"/>
      <c r="C113" s="104"/>
      <c r="D113" s="349" t="s">
        <v>670</v>
      </c>
      <c r="E113" s="88"/>
      <c r="F113" s="89"/>
      <c r="G113" s="335"/>
      <c r="H113" s="90"/>
      <c r="I113" s="94"/>
      <c r="J113" s="140"/>
    </row>
    <row r="114" spans="1:10" ht="20.100000000000001" customHeight="1" outlineLevel="1">
      <c r="A114" s="366" t="s">
        <v>36</v>
      </c>
      <c r="B114" s="369"/>
      <c r="C114" s="563" t="s">
        <v>333</v>
      </c>
      <c r="D114" s="564"/>
      <c r="E114" s="370"/>
      <c r="F114" s="370"/>
      <c r="G114" s="370"/>
      <c r="H114" s="370"/>
      <c r="I114" s="368">
        <f>SUM(I115:I126)</f>
        <v>1465.4099999999999</v>
      </c>
      <c r="J114" s="368">
        <f>SUM(J115:J126)</f>
        <v>1824.28</v>
      </c>
    </row>
    <row r="115" spans="1:10" ht="31.5" outlineLevel="1">
      <c r="A115" s="342" t="s">
        <v>57</v>
      </c>
      <c r="B115" s="250" t="s">
        <v>915</v>
      </c>
      <c r="C115" s="343">
        <v>96616</v>
      </c>
      <c r="D115" s="345" t="s">
        <v>388</v>
      </c>
      <c r="E115" s="346" t="s">
        <v>96</v>
      </c>
      <c r="F115" s="300">
        <v>0.25</v>
      </c>
      <c r="G115" s="303">
        <v>586.94000000000005</v>
      </c>
      <c r="H115" s="90">
        <f>TRUNC((ORÇAMENTO!G115*1.2452),2)</f>
        <v>730.85</v>
      </c>
      <c r="I115" s="98">
        <f>TRUNC((F115*G115),2)</f>
        <v>146.72999999999999</v>
      </c>
      <c r="J115" s="139">
        <f>TRUNC((H115*F115),2)</f>
        <v>182.71</v>
      </c>
    </row>
    <row r="116" spans="1:10" ht="15.75" outlineLevel="1">
      <c r="A116" s="353"/>
      <c r="B116" s="121"/>
      <c r="C116" s="117"/>
      <c r="D116" s="336" t="s">
        <v>672</v>
      </c>
      <c r="E116" s="352"/>
      <c r="F116" s="351"/>
      <c r="G116" s="341"/>
      <c r="H116" s="119"/>
      <c r="I116" s="120"/>
      <c r="J116" s="145"/>
    </row>
    <row r="117" spans="1:10" ht="46.5" customHeight="1" outlineLevel="1">
      <c r="A117" s="342" t="s">
        <v>76</v>
      </c>
      <c r="B117" s="250" t="s">
        <v>915</v>
      </c>
      <c r="C117" s="133">
        <v>96533</v>
      </c>
      <c r="D117" s="345" t="s">
        <v>101</v>
      </c>
      <c r="E117" s="347" t="s">
        <v>90</v>
      </c>
      <c r="F117" s="300">
        <v>4.93</v>
      </c>
      <c r="G117" s="303">
        <v>102.47</v>
      </c>
      <c r="H117" s="90">
        <f>TRUNC((ORÇAMENTO!G117*1.2452),2)</f>
        <v>127.59</v>
      </c>
      <c r="I117" s="98">
        <f>TRUNC((F117*G117),2)</f>
        <v>505.17</v>
      </c>
      <c r="J117" s="139">
        <f>TRUNC((H117*F117),2)</f>
        <v>629.01</v>
      </c>
    </row>
    <row r="118" spans="1:10" ht="15.75" outlineLevel="1">
      <c r="A118" s="144"/>
      <c r="B118" s="121"/>
      <c r="C118" s="117"/>
      <c r="D118" s="336" t="s">
        <v>671</v>
      </c>
      <c r="E118" s="122"/>
      <c r="F118" s="119"/>
      <c r="G118" s="341"/>
      <c r="H118" s="119"/>
      <c r="I118" s="120"/>
      <c r="J118" s="145"/>
    </row>
    <row r="119" spans="1:10" ht="31.5" outlineLevel="1">
      <c r="A119" s="342" t="s">
        <v>340</v>
      </c>
      <c r="B119" s="250" t="s">
        <v>915</v>
      </c>
      <c r="C119" s="332">
        <v>92802</v>
      </c>
      <c r="D119" s="345" t="s">
        <v>922</v>
      </c>
      <c r="E119" s="347" t="s">
        <v>89</v>
      </c>
      <c r="F119" s="300">
        <v>19.48</v>
      </c>
      <c r="G119" s="303">
        <v>14.23</v>
      </c>
      <c r="H119" s="90">
        <f>TRUNC((ORÇAMENTO!G119*1.2452),2)</f>
        <v>17.71</v>
      </c>
      <c r="I119" s="98">
        <f>TRUNC((F119*G119),2)</f>
        <v>277.2</v>
      </c>
      <c r="J119" s="139">
        <f>TRUNC((H119*F119),2)</f>
        <v>344.99</v>
      </c>
    </row>
    <row r="120" spans="1:10" ht="15.75" outlineLevel="1">
      <c r="A120" s="143"/>
      <c r="B120" s="84"/>
      <c r="C120" s="106"/>
      <c r="D120" s="349" t="s">
        <v>673</v>
      </c>
      <c r="E120" s="347"/>
      <c r="F120" s="135"/>
      <c r="G120" s="303"/>
      <c r="H120" s="90"/>
      <c r="I120" s="98"/>
      <c r="J120" s="139"/>
    </row>
    <row r="121" spans="1:10" ht="15.75" outlineLevel="1">
      <c r="A121" s="143"/>
      <c r="B121" s="84"/>
      <c r="C121" s="106"/>
      <c r="D121" s="336" t="s">
        <v>674</v>
      </c>
      <c r="E121" s="347"/>
      <c r="F121" s="135"/>
      <c r="G121" s="303"/>
      <c r="H121" s="90"/>
      <c r="I121" s="98"/>
      <c r="J121" s="139"/>
    </row>
    <row r="122" spans="1:10" ht="31.5" outlineLevel="1">
      <c r="A122" s="342" t="s">
        <v>341</v>
      </c>
      <c r="B122" s="250" t="s">
        <v>915</v>
      </c>
      <c r="C122" s="332">
        <v>92801</v>
      </c>
      <c r="D122" s="345" t="s">
        <v>921</v>
      </c>
      <c r="E122" s="347" t="s">
        <v>89</v>
      </c>
      <c r="F122" s="300">
        <v>30.82</v>
      </c>
      <c r="G122" s="303">
        <v>14.02</v>
      </c>
      <c r="H122" s="90">
        <f>TRUNC((ORÇAMENTO!G122*1.2452),2)</f>
        <v>17.45</v>
      </c>
      <c r="I122" s="98">
        <f>TRUNC((F122*G122),2)</f>
        <v>432.09</v>
      </c>
      <c r="J122" s="139">
        <f>TRUNC((H122*F122),2)</f>
        <v>537.79999999999995</v>
      </c>
    </row>
    <row r="123" spans="1:10" ht="15.75" outlineLevel="1">
      <c r="A123" s="144"/>
      <c r="B123" s="123"/>
      <c r="C123" s="124"/>
      <c r="D123" s="349" t="s">
        <v>667</v>
      </c>
      <c r="E123" s="122"/>
      <c r="F123" s="137"/>
      <c r="G123" s="341"/>
      <c r="H123" s="119"/>
      <c r="I123" s="120"/>
      <c r="J123" s="145"/>
    </row>
    <row r="124" spans="1:10" ht="15.75" outlineLevel="1">
      <c r="A124" s="144"/>
      <c r="B124" s="123"/>
      <c r="C124" s="124"/>
      <c r="D124" s="336" t="s">
        <v>675</v>
      </c>
      <c r="E124" s="122"/>
      <c r="F124" s="137"/>
      <c r="G124" s="341"/>
      <c r="H124" s="119"/>
      <c r="I124" s="120"/>
      <c r="J124" s="145"/>
    </row>
    <row r="125" spans="1:10" ht="47.25" outlineLevel="1">
      <c r="A125" s="342" t="s">
        <v>342</v>
      </c>
      <c r="B125" s="250" t="s">
        <v>915</v>
      </c>
      <c r="C125" s="133" t="s">
        <v>104</v>
      </c>
      <c r="D125" s="345" t="s">
        <v>332</v>
      </c>
      <c r="E125" s="347" t="s">
        <v>96</v>
      </c>
      <c r="F125" s="300">
        <v>0.18</v>
      </c>
      <c r="G125" s="303">
        <v>579</v>
      </c>
      <c r="H125" s="90">
        <f>TRUNC((ORÇAMENTO!G125*1.2452),2)</f>
        <v>720.97</v>
      </c>
      <c r="I125" s="98">
        <f>TRUNC((F125*G125),2)</f>
        <v>104.22</v>
      </c>
      <c r="J125" s="139">
        <f>TRUNC((H125*F125),2)</f>
        <v>129.77000000000001</v>
      </c>
    </row>
    <row r="126" spans="1:10" ht="15.75" outlineLevel="1">
      <c r="A126" s="147"/>
      <c r="B126" s="121"/>
      <c r="C126" s="125"/>
      <c r="D126" s="336" t="s">
        <v>676</v>
      </c>
      <c r="E126" s="126"/>
      <c r="F126" s="119"/>
      <c r="G126" s="340"/>
      <c r="H126" s="119"/>
      <c r="I126" s="120"/>
      <c r="J126" s="145"/>
    </row>
    <row r="127" spans="1:10" ht="20.100000000000001" customHeight="1">
      <c r="A127" s="328">
        <v>6</v>
      </c>
      <c r="B127" s="327"/>
      <c r="C127" s="562" t="s">
        <v>68</v>
      </c>
      <c r="D127" s="562"/>
      <c r="E127" s="327"/>
      <c r="F127" s="327"/>
      <c r="G127" s="327"/>
      <c r="H127" s="327"/>
      <c r="I127" s="360">
        <f>I128+I139+I152</f>
        <v>74070.720000000001</v>
      </c>
      <c r="J127" s="360">
        <f>J128+J139+J152</f>
        <v>92221.869999999981</v>
      </c>
    </row>
    <row r="128" spans="1:10" ht="20.100000000000001" customHeight="1" outlineLevel="1">
      <c r="A128" s="366" t="s">
        <v>12</v>
      </c>
      <c r="B128" s="369"/>
      <c r="C128" s="563" t="s">
        <v>334</v>
      </c>
      <c r="D128" s="564"/>
      <c r="E128" s="370"/>
      <c r="F128" s="370"/>
      <c r="G128" s="370"/>
      <c r="H128" s="370"/>
      <c r="I128" s="368">
        <f>SUM(I129:I138)</f>
        <v>32829.710000000006</v>
      </c>
      <c r="J128" s="368">
        <f>SUM(J129:J138)</f>
        <v>40874.509999999995</v>
      </c>
    </row>
    <row r="129" spans="1:10" ht="31.5" outlineLevel="1">
      <c r="A129" s="338" t="s">
        <v>58</v>
      </c>
      <c r="B129" s="250" t="s">
        <v>915</v>
      </c>
      <c r="C129" s="133" t="s">
        <v>100</v>
      </c>
      <c r="D129" s="298" t="s">
        <v>331</v>
      </c>
      <c r="E129" s="347" t="s">
        <v>90</v>
      </c>
      <c r="F129" s="300">
        <v>130.38999999999999</v>
      </c>
      <c r="G129" s="303">
        <v>126.88</v>
      </c>
      <c r="H129" s="90">
        <f>TRUNC((ORÇAMENTO!G129*1.2452),2)</f>
        <v>157.99</v>
      </c>
      <c r="I129" s="98">
        <f>TRUNC((F129*G129),2)</f>
        <v>16543.88</v>
      </c>
      <c r="J129" s="139">
        <f>TRUNC((H129*F129),2)</f>
        <v>20600.310000000001</v>
      </c>
    </row>
    <row r="130" spans="1:10" ht="15.75" outlineLevel="1">
      <c r="A130" s="338"/>
      <c r="B130" s="87"/>
      <c r="C130" s="105"/>
      <c r="D130" s="331" t="s">
        <v>677</v>
      </c>
      <c r="E130" s="93"/>
      <c r="F130" s="89"/>
      <c r="G130" s="344"/>
      <c r="H130" s="89"/>
      <c r="I130" s="94"/>
      <c r="J130" s="140"/>
    </row>
    <row r="131" spans="1:10" ht="31.5" outlineLevel="1">
      <c r="A131" s="338" t="s">
        <v>678</v>
      </c>
      <c r="B131" s="250" t="s">
        <v>915</v>
      </c>
      <c r="C131" s="332">
        <v>92803</v>
      </c>
      <c r="D131" s="345" t="s">
        <v>920</v>
      </c>
      <c r="E131" s="347" t="s">
        <v>89</v>
      </c>
      <c r="F131" s="300">
        <v>371.31</v>
      </c>
      <c r="G131" s="303">
        <v>13.25</v>
      </c>
      <c r="H131" s="90">
        <f>TRUNC((ORÇAMENTO!G131*1.2452),2)</f>
        <v>16.489999999999998</v>
      </c>
      <c r="I131" s="98">
        <f>TRUNC((F131*G131),2)</f>
        <v>4919.8500000000004</v>
      </c>
      <c r="J131" s="139">
        <f>TRUNC((H131*F131),2)</f>
        <v>6122.9</v>
      </c>
    </row>
    <row r="132" spans="1:10" ht="15.75" outlineLevel="1">
      <c r="A132" s="141"/>
      <c r="B132" s="84"/>
      <c r="C132" s="100"/>
      <c r="D132" s="349" t="s">
        <v>663</v>
      </c>
      <c r="E132" s="93"/>
      <c r="F132" s="135"/>
      <c r="G132" s="334"/>
      <c r="H132" s="90"/>
      <c r="I132" s="98"/>
      <c r="J132" s="139"/>
    </row>
    <row r="133" spans="1:10" ht="15.75" outlineLevel="1">
      <c r="A133" s="141"/>
      <c r="B133" s="84"/>
      <c r="C133" s="100"/>
      <c r="D133" s="331" t="s">
        <v>679</v>
      </c>
      <c r="E133" s="93"/>
      <c r="F133" s="135"/>
      <c r="G133" s="334"/>
      <c r="H133" s="90"/>
      <c r="I133" s="98"/>
      <c r="J133" s="139"/>
    </row>
    <row r="134" spans="1:10" ht="31.5" outlineLevel="1">
      <c r="A134" s="338" t="s">
        <v>680</v>
      </c>
      <c r="B134" s="250" t="s">
        <v>915</v>
      </c>
      <c r="C134" s="332">
        <v>92801</v>
      </c>
      <c r="D134" s="345" t="s">
        <v>921</v>
      </c>
      <c r="E134" s="347" t="s">
        <v>89</v>
      </c>
      <c r="F134" s="300">
        <v>196.59</v>
      </c>
      <c r="G134" s="303">
        <v>14.02</v>
      </c>
      <c r="H134" s="90">
        <f>TRUNC((ORÇAMENTO!G134*1.2452),2)</f>
        <v>17.45</v>
      </c>
      <c r="I134" s="98">
        <f>TRUNC((F134*G134),2)</f>
        <v>2756.19</v>
      </c>
      <c r="J134" s="139">
        <f>TRUNC((H134*F134),2)</f>
        <v>3430.49</v>
      </c>
    </row>
    <row r="135" spans="1:10" ht="15.75" outlineLevel="1">
      <c r="A135" s="141"/>
      <c r="B135" s="88"/>
      <c r="C135" s="106"/>
      <c r="D135" s="349" t="s">
        <v>667</v>
      </c>
      <c r="E135" s="347"/>
      <c r="F135" s="90"/>
      <c r="G135" s="344"/>
      <c r="H135" s="89"/>
      <c r="I135" s="94"/>
      <c r="J135" s="140"/>
    </row>
    <row r="136" spans="1:10" ht="15.75" outlineLevel="1">
      <c r="A136" s="141"/>
      <c r="B136" s="88"/>
      <c r="C136" s="106"/>
      <c r="D136" s="331" t="s">
        <v>681</v>
      </c>
      <c r="E136" s="347"/>
      <c r="F136" s="90"/>
      <c r="G136" s="344"/>
      <c r="H136" s="89"/>
      <c r="I136" s="94"/>
      <c r="J136" s="140"/>
    </row>
    <row r="137" spans="1:10" ht="47.25" outlineLevel="1">
      <c r="A137" s="338" t="s">
        <v>682</v>
      </c>
      <c r="B137" s="250" t="s">
        <v>915</v>
      </c>
      <c r="C137" s="343">
        <v>103674</v>
      </c>
      <c r="D137" s="298" t="s">
        <v>923</v>
      </c>
      <c r="E137" s="347" t="s">
        <v>96</v>
      </c>
      <c r="F137" s="300">
        <v>15.04</v>
      </c>
      <c r="G137" s="303">
        <v>572.46</v>
      </c>
      <c r="H137" s="90">
        <f>TRUNC((ORÇAMENTO!G137*1.2452),2)</f>
        <v>712.82</v>
      </c>
      <c r="I137" s="98">
        <f>TRUNC((F137*G137),2)</f>
        <v>8609.7900000000009</v>
      </c>
      <c r="J137" s="139">
        <f>TRUNC((H137*F137),2)</f>
        <v>10720.81</v>
      </c>
    </row>
    <row r="138" spans="1:10" ht="15.75" outlineLevel="1">
      <c r="A138" s="141"/>
      <c r="B138" s="87"/>
      <c r="C138" s="105"/>
      <c r="D138" s="331" t="s">
        <v>683</v>
      </c>
      <c r="E138" s="93"/>
      <c r="F138" s="89"/>
      <c r="G138" s="344"/>
      <c r="H138" s="89"/>
      <c r="I138" s="94"/>
      <c r="J138" s="140"/>
    </row>
    <row r="139" spans="1:10" ht="20.100000000000001" customHeight="1" outlineLevel="1">
      <c r="A139" s="366" t="s">
        <v>13</v>
      </c>
      <c r="B139" s="367"/>
      <c r="C139" s="563" t="s">
        <v>49</v>
      </c>
      <c r="D139" s="564"/>
      <c r="E139" s="367"/>
      <c r="F139" s="367"/>
      <c r="G139" s="367"/>
      <c r="H139" s="367"/>
      <c r="I139" s="368">
        <f>SUM(I140:I151)</f>
        <v>40035.25</v>
      </c>
      <c r="J139" s="368">
        <f>SUM(J140:J151)</f>
        <v>49846.099999999991</v>
      </c>
    </row>
    <row r="140" spans="1:10" ht="47.25" outlineLevel="1">
      <c r="A140" s="354" t="s">
        <v>59</v>
      </c>
      <c r="B140" s="250" t="s">
        <v>915</v>
      </c>
      <c r="C140" s="332">
        <v>92413</v>
      </c>
      <c r="D140" s="298" t="s">
        <v>336</v>
      </c>
      <c r="E140" s="347" t="s">
        <v>90</v>
      </c>
      <c r="F140" s="300">
        <v>154.05000000000001</v>
      </c>
      <c r="G140" s="303">
        <v>105.29</v>
      </c>
      <c r="H140" s="90">
        <f>TRUNC((ORÇAMENTO!G140*1.2452),2)</f>
        <v>131.1</v>
      </c>
      <c r="I140" s="98">
        <f>TRUNC((F140*G140),2)</f>
        <v>16219.92</v>
      </c>
      <c r="J140" s="139">
        <f>TRUNC((H140*F140),2)</f>
        <v>20195.95</v>
      </c>
    </row>
    <row r="141" spans="1:10" ht="15.75" outlineLevel="1">
      <c r="A141" s="148"/>
      <c r="B141" s="87"/>
      <c r="C141" s="106"/>
      <c r="D141" s="331" t="s">
        <v>687</v>
      </c>
      <c r="E141" s="93"/>
      <c r="F141" s="89"/>
      <c r="G141" s="344"/>
      <c r="H141" s="89"/>
      <c r="I141" s="94"/>
      <c r="J141" s="140"/>
    </row>
    <row r="142" spans="1:10" ht="31.5" outlineLevel="1">
      <c r="A142" s="354" t="s">
        <v>60</v>
      </c>
      <c r="B142" s="250" t="s">
        <v>915</v>
      </c>
      <c r="C142" s="332">
        <v>92803</v>
      </c>
      <c r="D142" s="345" t="s">
        <v>920</v>
      </c>
      <c r="E142" s="347" t="s">
        <v>89</v>
      </c>
      <c r="F142" s="300">
        <v>356.43</v>
      </c>
      <c r="G142" s="303">
        <v>13.25</v>
      </c>
      <c r="H142" s="90">
        <f>TRUNC((ORÇAMENTO!G142*1.2452),2)</f>
        <v>16.489999999999998</v>
      </c>
      <c r="I142" s="98">
        <f>TRUNC((F142*G142),2)</f>
        <v>4722.6899999999996</v>
      </c>
      <c r="J142" s="139">
        <f>TRUNC((H142*F142),2)</f>
        <v>5877.53</v>
      </c>
    </row>
    <row r="143" spans="1:10" ht="15.75" outlineLevel="1">
      <c r="A143" s="354"/>
      <c r="B143" s="88"/>
      <c r="C143" s="106"/>
      <c r="D143" s="349" t="s">
        <v>663</v>
      </c>
      <c r="E143" s="93"/>
      <c r="F143" s="89"/>
      <c r="G143" s="335"/>
      <c r="H143" s="89"/>
      <c r="I143" s="94"/>
      <c r="J143" s="140"/>
    </row>
    <row r="144" spans="1:10" ht="15.75" outlineLevel="1">
      <c r="A144" s="354"/>
      <c r="B144" s="88"/>
      <c r="C144" s="106"/>
      <c r="D144" s="331" t="s">
        <v>688</v>
      </c>
      <c r="E144" s="93"/>
      <c r="F144" s="89"/>
      <c r="G144" s="335"/>
      <c r="H144" s="89"/>
      <c r="I144" s="94"/>
      <c r="J144" s="140"/>
    </row>
    <row r="145" spans="1:10" ht="31.5" outlineLevel="1">
      <c r="A145" s="354" t="s">
        <v>684</v>
      </c>
      <c r="B145" s="250" t="s">
        <v>915</v>
      </c>
      <c r="C145" s="332">
        <v>92801</v>
      </c>
      <c r="D145" s="345" t="s">
        <v>921</v>
      </c>
      <c r="E145" s="347" t="s">
        <v>89</v>
      </c>
      <c r="F145" s="300">
        <v>188.71</v>
      </c>
      <c r="G145" s="303">
        <v>14.02</v>
      </c>
      <c r="H145" s="90">
        <f>TRUNC((ORÇAMENTO!G145*1.2452),2)</f>
        <v>17.45</v>
      </c>
      <c r="I145" s="98">
        <f>TRUNC((F145*G145),2)</f>
        <v>2645.71</v>
      </c>
      <c r="J145" s="139">
        <f>TRUNC((H145*F145),2)</f>
        <v>3292.98</v>
      </c>
    </row>
    <row r="146" spans="1:10" ht="15.75" outlineLevel="1">
      <c r="A146" s="354"/>
      <c r="B146" s="88"/>
      <c r="C146" s="106"/>
      <c r="D146" s="349" t="s">
        <v>667</v>
      </c>
      <c r="E146" s="93"/>
      <c r="F146" s="89"/>
      <c r="G146" s="344"/>
      <c r="H146" s="89"/>
      <c r="I146" s="94"/>
      <c r="J146" s="140"/>
    </row>
    <row r="147" spans="1:10" ht="31.5" outlineLevel="1">
      <c r="A147" s="354"/>
      <c r="B147" s="84"/>
      <c r="C147" s="88"/>
      <c r="D147" s="331" t="s">
        <v>689</v>
      </c>
      <c r="E147" s="93"/>
      <c r="F147" s="135"/>
      <c r="G147" s="303"/>
      <c r="H147" s="90"/>
      <c r="I147" s="98"/>
      <c r="J147" s="139"/>
    </row>
    <row r="148" spans="1:10" ht="31.5" outlineLevel="1">
      <c r="A148" s="354" t="s">
        <v>685</v>
      </c>
      <c r="B148" s="250" t="s">
        <v>915</v>
      </c>
      <c r="C148" s="343">
        <v>103672</v>
      </c>
      <c r="D148" s="298" t="s">
        <v>924</v>
      </c>
      <c r="E148" s="347" t="s">
        <v>96</v>
      </c>
      <c r="F148" s="300">
        <v>14.44</v>
      </c>
      <c r="G148" s="303">
        <v>556.13</v>
      </c>
      <c r="H148" s="90">
        <f>TRUNC((ORÇAMENTO!G148*1.2452),2)</f>
        <v>692.49</v>
      </c>
      <c r="I148" s="98">
        <f>TRUNC((F148*G148),2)</f>
        <v>8030.51</v>
      </c>
      <c r="J148" s="139">
        <f>TRUNC((H148*F148),2)</f>
        <v>9999.5499999999993</v>
      </c>
    </row>
    <row r="149" spans="1:10" ht="15.75" outlineLevel="1">
      <c r="A149" s="148"/>
      <c r="B149" s="87"/>
      <c r="C149" s="105"/>
      <c r="D149" s="331" t="s">
        <v>690</v>
      </c>
      <c r="E149" s="347"/>
      <c r="F149" s="89"/>
      <c r="G149" s="344"/>
      <c r="H149" s="89"/>
      <c r="I149" s="94"/>
      <c r="J149" s="140"/>
    </row>
    <row r="150" spans="1:10" ht="47.25" outlineLevel="1">
      <c r="A150" s="354" t="s">
        <v>686</v>
      </c>
      <c r="B150" s="250" t="s">
        <v>915</v>
      </c>
      <c r="C150" s="343">
        <v>101964</v>
      </c>
      <c r="D150" s="298" t="s">
        <v>335</v>
      </c>
      <c r="E150" s="347" t="s">
        <v>90</v>
      </c>
      <c r="F150" s="300">
        <v>49.17</v>
      </c>
      <c r="G150" s="303">
        <v>171.17</v>
      </c>
      <c r="H150" s="90">
        <f>TRUNC((ORÇAMENTO!G150*1.2452),2)</f>
        <v>213.14</v>
      </c>
      <c r="I150" s="98">
        <f>TRUNC((F150*G150),2)</f>
        <v>8416.42</v>
      </c>
      <c r="J150" s="139">
        <f>TRUNC((H150*F150),2)</f>
        <v>10480.09</v>
      </c>
    </row>
    <row r="151" spans="1:10" ht="15.75" outlineLevel="1">
      <c r="A151" s="142"/>
      <c r="B151" s="104"/>
      <c r="C151" s="104"/>
      <c r="D151" s="331" t="s">
        <v>691</v>
      </c>
      <c r="E151" s="88"/>
      <c r="F151" s="89"/>
      <c r="G151" s="335"/>
      <c r="H151" s="89"/>
      <c r="I151" s="94"/>
      <c r="J151" s="140"/>
    </row>
    <row r="152" spans="1:10" ht="20.100000000000001" customHeight="1" outlineLevel="1">
      <c r="A152" s="366" t="s">
        <v>14</v>
      </c>
      <c r="B152" s="367"/>
      <c r="C152" s="563" t="s">
        <v>343</v>
      </c>
      <c r="D152" s="564"/>
      <c r="E152" s="367"/>
      <c r="F152" s="367"/>
      <c r="G152" s="367"/>
      <c r="H152" s="367"/>
      <c r="I152" s="368">
        <f>SUM(I153:I158)</f>
        <v>1205.76</v>
      </c>
      <c r="J152" s="368">
        <f>SUM(J153:J158)</f>
        <v>1501.26</v>
      </c>
    </row>
    <row r="153" spans="1:10" ht="31.5" outlineLevel="1">
      <c r="A153" s="149" t="s">
        <v>61</v>
      </c>
      <c r="B153" s="250" t="s">
        <v>915</v>
      </c>
      <c r="C153" s="95">
        <v>93184</v>
      </c>
      <c r="D153" s="97" t="s">
        <v>106</v>
      </c>
      <c r="E153" s="95" t="s">
        <v>88</v>
      </c>
      <c r="F153" s="356">
        <v>9.9</v>
      </c>
      <c r="G153" s="323">
        <v>33.880000000000003</v>
      </c>
      <c r="H153" s="90">
        <f>TRUNC((ORÇAMENTO!G153*1.2452),2)</f>
        <v>42.18</v>
      </c>
      <c r="I153" s="98">
        <f>TRUNC((F153*G153),2)</f>
        <v>335.41</v>
      </c>
      <c r="J153" s="139">
        <f>TRUNC((H153*F153),2)</f>
        <v>417.58</v>
      </c>
    </row>
    <row r="154" spans="1:10" ht="20.100000000000001" customHeight="1" outlineLevel="1">
      <c r="A154" s="149"/>
      <c r="B154" s="96"/>
      <c r="C154" s="97"/>
      <c r="D154" s="358" t="s">
        <v>694</v>
      </c>
      <c r="E154" s="96"/>
      <c r="F154" s="96"/>
      <c r="G154" s="355"/>
      <c r="H154" s="96"/>
      <c r="I154" s="96"/>
      <c r="J154" s="139"/>
    </row>
    <row r="155" spans="1:10" ht="31.5" outlineLevel="1">
      <c r="A155" s="338" t="s">
        <v>692</v>
      </c>
      <c r="B155" s="250" t="s">
        <v>915</v>
      </c>
      <c r="C155" s="133">
        <v>93183</v>
      </c>
      <c r="D155" s="298" t="s">
        <v>105</v>
      </c>
      <c r="E155" s="347" t="s">
        <v>88</v>
      </c>
      <c r="F155" s="300">
        <v>7.6</v>
      </c>
      <c r="G155" s="303">
        <v>59.75</v>
      </c>
      <c r="H155" s="90">
        <f>TRUNC((ORÇAMENTO!G155*1.2452),2)</f>
        <v>74.400000000000006</v>
      </c>
      <c r="I155" s="98">
        <f>TRUNC((F155*G155),2)</f>
        <v>454.1</v>
      </c>
      <c r="J155" s="139">
        <f>TRUNC((H155*F155),2)</f>
        <v>565.44000000000005</v>
      </c>
    </row>
    <row r="156" spans="1:10" ht="24" customHeight="1" outlineLevel="1">
      <c r="A156" s="338"/>
      <c r="B156" s="87"/>
      <c r="C156" s="92"/>
      <c r="D156" s="331" t="s">
        <v>695</v>
      </c>
      <c r="E156" s="347"/>
      <c r="F156" s="348"/>
      <c r="G156" s="344"/>
      <c r="H156" s="89"/>
      <c r="I156" s="94"/>
      <c r="J156" s="140"/>
    </row>
    <row r="157" spans="1:10" ht="31.5" outlineLevel="1">
      <c r="A157" s="338" t="s">
        <v>693</v>
      </c>
      <c r="B157" s="250" t="s">
        <v>915</v>
      </c>
      <c r="C157" s="357">
        <v>93195</v>
      </c>
      <c r="D157" s="298" t="s">
        <v>107</v>
      </c>
      <c r="E157" s="347" t="s">
        <v>88</v>
      </c>
      <c r="F157" s="300">
        <v>7.6</v>
      </c>
      <c r="G157" s="303">
        <v>54.77</v>
      </c>
      <c r="H157" s="90">
        <f>TRUNC((ORÇAMENTO!G157*1.2452),2)</f>
        <v>68.19</v>
      </c>
      <c r="I157" s="98">
        <f>TRUNC((F157*G157),2)</f>
        <v>416.25</v>
      </c>
      <c r="J157" s="139">
        <f>TRUNC((H157*F157),2)</f>
        <v>518.24</v>
      </c>
    </row>
    <row r="158" spans="1:10" ht="15.75" outlineLevel="1">
      <c r="A158" s="142"/>
      <c r="B158" s="87"/>
      <c r="C158" s="87"/>
      <c r="D158" s="331" t="s">
        <v>695</v>
      </c>
      <c r="E158" s="88"/>
      <c r="F158" s="89"/>
      <c r="G158" s="344"/>
      <c r="H158" s="89"/>
      <c r="I158" s="94"/>
      <c r="J158" s="140"/>
    </row>
    <row r="159" spans="1:10" ht="20.100000000000001" customHeight="1">
      <c r="A159" s="328">
        <v>7</v>
      </c>
      <c r="B159" s="327"/>
      <c r="C159" s="562" t="s">
        <v>344</v>
      </c>
      <c r="D159" s="562"/>
      <c r="E159" s="327"/>
      <c r="F159" s="327"/>
      <c r="G159" s="327"/>
      <c r="H159" s="327"/>
      <c r="I159" s="329">
        <f>I160+I166</f>
        <v>26673.45</v>
      </c>
      <c r="J159" s="329">
        <f>J160+J166</f>
        <v>33211.760000000002</v>
      </c>
    </row>
    <row r="160" spans="1:10" ht="20.100000000000001" customHeight="1" outlineLevel="1">
      <c r="A160" s="366" t="s">
        <v>15</v>
      </c>
      <c r="B160" s="367"/>
      <c r="C160" s="563" t="s">
        <v>77</v>
      </c>
      <c r="D160" s="564"/>
      <c r="E160" s="367"/>
      <c r="F160" s="367"/>
      <c r="G160" s="367"/>
      <c r="H160" s="367"/>
      <c r="I160" s="368">
        <f>SUM(I161:I165)</f>
        <v>23987.24</v>
      </c>
      <c r="J160" s="368">
        <f>SUM(J161:J165)</f>
        <v>29867.13</v>
      </c>
    </row>
    <row r="161" spans="1:10" ht="31.5" outlineLevel="1">
      <c r="A161" s="339" t="s">
        <v>348</v>
      </c>
      <c r="B161" s="113" t="s">
        <v>919</v>
      </c>
      <c r="C161" s="95" t="s">
        <v>697</v>
      </c>
      <c r="D161" s="298" t="s">
        <v>696</v>
      </c>
      <c r="E161" s="133" t="s">
        <v>90</v>
      </c>
      <c r="F161" s="300">
        <v>252.79</v>
      </c>
      <c r="G161" s="303">
        <v>94.89</v>
      </c>
      <c r="H161" s="90">
        <f>TRUNC((ORÇAMENTO!G161*1.2452),2)</f>
        <v>118.15</v>
      </c>
      <c r="I161" s="98">
        <f>TRUNC((F161*G161),2)</f>
        <v>23987.24</v>
      </c>
      <c r="J161" s="139">
        <f>TRUNC((H161*F161),2)</f>
        <v>29867.13</v>
      </c>
    </row>
    <row r="162" spans="1:10" ht="15.75" outlineLevel="1">
      <c r="A162" s="339"/>
      <c r="B162" s="87"/>
      <c r="C162" s="101"/>
      <c r="D162" s="331" t="s">
        <v>698</v>
      </c>
      <c r="E162" s="87"/>
      <c r="F162" s="89"/>
      <c r="G162" s="335"/>
      <c r="H162" s="89"/>
      <c r="I162" s="94"/>
      <c r="J162" s="140"/>
    </row>
    <row r="163" spans="1:10" ht="31.5" outlineLevel="1">
      <c r="A163" s="339"/>
      <c r="B163" s="87"/>
      <c r="C163" s="101"/>
      <c r="D163" s="331" t="s">
        <v>699</v>
      </c>
      <c r="E163" s="87"/>
      <c r="F163" s="89"/>
      <c r="G163" s="335"/>
      <c r="H163" s="89"/>
      <c r="I163" s="94"/>
      <c r="J163" s="140"/>
    </row>
    <row r="164" spans="1:10" ht="15.75" outlineLevel="1">
      <c r="A164" s="339"/>
      <c r="B164" s="113"/>
      <c r="C164" s="95"/>
      <c r="D164" s="331" t="s">
        <v>700</v>
      </c>
      <c r="E164" s="133"/>
      <c r="F164" s="135"/>
      <c r="G164" s="334"/>
      <c r="H164" s="90"/>
      <c r="I164" s="98">
        <f>TRUNC((F164*G164),2)</f>
        <v>0</v>
      </c>
      <c r="J164" s="139">
        <f>TRUNC((H164*F164),2)</f>
        <v>0</v>
      </c>
    </row>
    <row r="165" spans="1:10" ht="15.75" outlineLevel="1">
      <c r="A165" s="142"/>
      <c r="B165" s="87"/>
      <c r="C165" s="101"/>
      <c r="D165" s="331" t="s">
        <v>701</v>
      </c>
      <c r="E165" s="87"/>
      <c r="F165" s="89"/>
      <c r="G165" s="335"/>
      <c r="H165" s="89"/>
      <c r="I165" s="94"/>
      <c r="J165" s="140"/>
    </row>
    <row r="166" spans="1:10" ht="20.100000000000001" customHeight="1" outlineLevel="1">
      <c r="A166" s="366" t="s">
        <v>62</v>
      </c>
      <c r="B166" s="367"/>
      <c r="C166" s="563" t="s">
        <v>52</v>
      </c>
      <c r="D166" s="564"/>
      <c r="E166" s="367"/>
      <c r="F166" s="367"/>
      <c r="G166" s="367"/>
      <c r="H166" s="367"/>
      <c r="I166" s="368">
        <f>SUM(I167:I168)</f>
        <v>2686.21</v>
      </c>
      <c r="J166" s="368">
        <f>SUM(J167:J168)</f>
        <v>3344.63</v>
      </c>
    </row>
    <row r="167" spans="1:10" ht="63.75" customHeight="1" outlineLevel="1">
      <c r="A167" s="354" t="s">
        <v>350</v>
      </c>
      <c r="B167" s="250" t="s">
        <v>915</v>
      </c>
      <c r="C167" s="332">
        <v>103328</v>
      </c>
      <c r="D167" s="298" t="s">
        <v>703</v>
      </c>
      <c r="E167" s="286" t="s">
        <v>90</v>
      </c>
      <c r="F167" s="300">
        <v>36.99</v>
      </c>
      <c r="G167" s="303">
        <v>72.62</v>
      </c>
      <c r="H167" s="90">
        <f>TRUNC((ORÇAMENTO!G167*1.2452),2)</f>
        <v>90.42</v>
      </c>
      <c r="I167" s="98">
        <f>TRUNC((F167*G167),2)</f>
        <v>2686.21</v>
      </c>
      <c r="J167" s="139">
        <f>TRUNC((H167*F167),2)</f>
        <v>3344.63</v>
      </c>
    </row>
    <row r="168" spans="1:10" ht="15.75" outlineLevel="1">
      <c r="A168" s="148"/>
      <c r="B168" s="84"/>
      <c r="C168" s="106"/>
      <c r="D168" s="336" t="s">
        <v>702</v>
      </c>
      <c r="E168" s="102"/>
      <c r="F168" s="89"/>
      <c r="G168" s="359"/>
      <c r="H168" s="89"/>
      <c r="I168" s="94"/>
      <c r="J168" s="140"/>
    </row>
    <row r="169" spans="1:10" ht="20.100000000000001" customHeight="1">
      <c r="A169" s="328">
        <v>8</v>
      </c>
      <c r="B169" s="327"/>
      <c r="C169" s="562" t="s">
        <v>1</v>
      </c>
      <c r="D169" s="562"/>
      <c r="E169" s="327"/>
      <c r="F169" s="327"/>
      <c r="G169" s="327"/>
      <c r="H169" s="327"/>
      <c r="I169" s="329">
        <f>I170+I186+I189</f>
        <v>45573.03</v>
      </c>
      <c r="J169" s="329">
        <f>J170+J186+J189</f>
        <v>56747.1</v>
      </c>
    </row>
    <row r="170" spans="1:10" ht="20.100000000000001" customHeight="1" outlineLevel="1">
      <c r="A170" s="366" t="s">
        <v>16</v>
      </c>
      <c r="B170" s="367"/>
      <c r="C170" s="563" t="s">
        <v>347</v>
      </c>
      <c r="D170" s="564"/>
      <c r="E170" s="367"/>
      <c r="F170" s="367"/>
      <c r="G170" s="367"/>
      <c r="H170" s="367"/>
      <c r="I170" s="368">
        <f>SUM(I171:I185)</f>
        <v>40423.97</v>
      </c>
      <c r="J170" s="368">
        <f>SUM(J171:J185)</f>
        <v>50335.519999999997</v>
      </c>
    </row>
    <row r="171" spans="1:10" ht="78.75" outlineLevel="1">
      <c r="A171" s="338" t="s">
        <v>704</v>
      </c>
      <c r="B171" s="250" t="s">
        <v>915</v>
      </c>
      <c r="C171" s="363">
        <v>90844</v>
      </c>
      <c r="D171" s="298" t="s">
        <v>99</v>
      </c>
      <c r="E171" s="364" t="s">
        <v>251</v>
      </c>
      <c r="F171" s="361">
        <v>3</v>
      </c>
      <c r="G171" s="362">
        <v>1008.75</v>
      </c>
      <c r="H171" s="90">
        <f>TRUNC((ORÇAMENTO!G171*1.2452),2)</f>
        <v>1256.0899999999999</v>
      </c>
      <c r="I171" s="98">
        <f>TRUNC((F171*G171),2)</f>
        <v>3026.25</v>
      </c>
      <c r="J171" s="139">
        <f>TRUNC((H171*F171),2)</f>
        <v>3768.27</v>
      </c>
    </row>
    <row r="172" spans="1:10" ht="15.75" outlineLevel="1">
      <c r="A172" s="141"/>
      <c r="B172" s="101"/>
      <c r="C172" s="106"/>
      <c r="D172" s="331" t="s">
        <v>417</v>
      </c>
      <c r="E172" s="127"/>
      <c r="F172" s="128"/>
      <c r="G172" s="362"/>
      <c r="H172" s="90"/>
      <c r="I172" s="94"/>
      <c r="J172" s="140"/>
    </row>
    <row r="173" spans="1:10" ht="78.75" outlineLevel="1">
      <c r="A173" s="338" t="s">
        <v>705</v>
      </c>
      <c r="B173" s="250" t="s">
        <v>915</v>
      </c>
      <c r="C173" s="363">
        <v>90843</v>
      </c>
      <c r="D173" s="298" t="s">
        <v>98</v>
      </c>
      <c r="E173" s="364" t="s">
        <v>251</v>
      </c>
      <c r="F173" s="361">
        <v>5</v>
      </c>
      <c r="G173" s="362">
        <v>946.49</v>
      </c>
      <c r="H173" s="90">
        <f>TRUNC((ORÇAMENTO!G173*1.2452),2)</f>
        <v>1178.56</v>
      </c>
      <c r="I173" s="98">
        <f>TRUNC((F173*G173),2)</f>
        <v>4732.45</v>
      </c>
      <c r="J173" s="139">
        <f>TRUNC((H173*F173),2)</f>
        <v>5892.8</v>
      </c>
    </row>
    <row r="174" spans="1:10" ht="15.75" outlineLevel="1">
      <c r="A174" s="141"/>
      <c r="B174" s="101"/>
      <c r="C174" s="106"/>
      <c r="D174" s="331" t="s">
        <v>421</v>
      </c>
      <c r="E174" s="127"/>
      <c r="F174" s="128"/>
      <c r="G174" s="362"/>
      <c r="H174" s="90"/>
      <c r="I174" s="94"/>
      <c r="J174" s="140"/>
    </row>
    <row r="175" spans="1:10" ht="63" outlineLevel="1">
      <c r="A175" s="338" t="s">
        <v>706</v>
      </c>
      <c r="B175" s="113" t="s">
        <v>919</v>
      </c>
      <c r="C175" s="95" t="s">
        <v>708</v>
      </c>
      <c r="D175" s="298" t="s">
        <v>707</v>
      </c>
      <c r="E175" s="364" t="s">
        <v>251</v>
      </c>
      <c r="F175" s="361">
        <v>9</v>
      </c>
      <c r="G175" s="362">
        <v>758.07</v>
      </c>
      <c r="H175" s="90">
        <f>TRUNC((ORÇAMENTO!G175*1.2452),2)</f>
        <v>943.94</v>
      </c>
      <c r="I175" s="98">
        <f>TRUNC((F175*G175),2)</f>
        <v>6822.63</v>
      </c>
      <c r="J175" s="139">
        <f>TRUNC((H175*F175),2)</f>
        <v>8495.4599999999991</v>
      </c>
    </row>
    <row r="176" spans="1:10" ht="15.75" outlineLevel="1">
      <c r="A176" s="141"/>
      <c r="B176" s="101"/>
      <c r="C176" s="106"/>
      <c r="D176" s="331" t="s">
        <v>709</v>
      </c>
      <c r="E176" s="127"/>
      <c r="F176" s="128"/>
      <c r="G176" s="362"/>
      <c r="H176" s="90"/>
      <c r="I176" s="94"/>
      <c r="J176" s="140"/>
    </row>
    <row r="177" spans="1:10" ht="15.75" outlineLevel="1">
      <c r="A177" s="141"/>
      <c r="B177" s="101"/>
      <c r="C177" s="106"/>
      <c r="D177" s="331" t="s">
        <v>710</v>
      </c>
      <c r="E177" s="127"/>
      <c r="F177" s="128"/>
      <c r="G177" s="362"/>
      <c r="H177" s="90"/>
      <c r="I177" s="94"/>
      <c r="J177" s="140"/>
    </row>
    <row r="178" spans="1:10" ht="15.75" outlineLevel="1">
      <c r="A178" s="141"/>
      <c r="B178" s="101"/>
      <c r="C178" s="106"/>
      <c r="D178" s="331" t="s">
        <v>711</v>
      </c>
      <c r="E178" s="127"/>
      <c r="F178" s="128"/>
      <c r="G178" s="362"/>
      <c r="H178" s="90"/>
      <c r="I178" s="94"/>
      <c r="J178" s="140"/>
    </row>
    <row r="179" spans="1:10" ht="15.75" outlineLevel="1">
      <c r="A179" s="141"/>
      <c r="B179" s="101"/>
      <c r="C179" s="106"/>
      <c r="D179" s="331" t="s">
        <v>427</v>
      </c>
      <c r="E179" s="127"/>
      <c r="F179" s="128"/>
      <c r="G179" s="362"/>
      <c r="H179" s="90"/>
      <c r="I179" s="94"/>
      <c r="J179" s="140"/>
    </row>
    <row r="180" spans="1:10" ht="31.5" outlineLevel="1">
      <c r="A180" s="338" t="s">
        <v>712</v>
      </c>
      <c r="B180" s="250" t="s">
        <v>915</v>
      </c>
      <c r="C180" s="332">
        <v>100701</v>
      </c>
      <c r="D180" s="298" t="s">
        <v>346</v>
      </c>
      <c r="E180" s="364" t="s">
        <v>90</v>
      </c>
      <c r="F180" s="361">
        <v>18.059999999999999</v>
      </c>
      <c r="G180" s="362">
        <v>545.63</v>
      </c>
      <c r="H180" s="90">
        <f>TRUNC((ORÇAMENTO!G180*1.2452),2)</f>
        <v>679.41</v>
      </c>
      <c r="I180" s="98">
        <f>TRUNC((F180*G180),2)</f>
        <v>9854.07</v>
      </c>
      <c r="J180" s="139">
        <f>TRUNC((H180*F180),2)</f>
        <v>12270.14</v>
      </c>
    </row>
    <row r="181" spans="1:10" ht="15.75" outlineLevel="1">
      <c r="A181" s="142"/>
      <c r="B181" s="84"/>
      <c r="C181" s="101"/>
      <c r="D181" s="331" t="s">
        <v>713</v>
      </c>
      <c r="E181" s="84"/>
      <c r="F181" s="129"/>
      <c r="G181" s="365"/>
      <c r="H181" s="129"/>
      <c r="I181" s="130"/>
      <c r="J181" s="150"/>
    </row>
    <row r="182" spans="1:10" ht="47.25" outlineLevel="1">
      <c r="A182" s="113" t="s">
        <v>887</v>
      </c>
      <c r="B182" s="250" t="s">
        <v>915</v>
      </c>
      <c r="C182" s="363">
        <v>102253</v>
      </c>
      <c r="D182" s="298" t="s">
        <v>888</v>
      </c>
      <c r="E182" s="113" t="s">
        <v>90</v>
      </c>
      <c r="F182" s="361">
        <v>17.690000000000001</v>
      </c>
      <c r="G182" s="362">
        <v>903.82</v>
      </c>
      <c r="H182" s="90">
        <f>TRUNC((ORÇAMENTO!G182*1.2452),2)</f>
        <v>1125.43</v>
      </c>
      <c r="I182" s="98">
        <f>TRUNC((F182*G182),2)</f>
        <v>15988.57</v>
      </c>
      <c r="J182" s="139">
        <f>TRUNC((H182*F182),2)</f>
        <v>19908.849999999999</v>
      </c>
    </row>
    <row r="183" spans="1:10" ht="15.75" outlineLevel="1">
      <c r="A183" s="84"/>
      <c r="B183" s="84"/>
      <c r="C183" s="101"/>
      <c r="D183" s="331" t="s">
        <v>889</v>
      </c>
      <c r="E183" s="84"/>
      <c r="F183" s="129"/>
      <c r="G183" s="365"/>
      <c r="H183" s="129"/>
      <c r="I183" s="130"/>
      <c r="J183" s="130"/>
    </row>
    <row r="184" spans="1:10" ht="15.75" outlineLevel="1">
      <c r="A184" s="84"/>
      <c r="B184" s="84"/>
      <c r="C184" s="101"/>
      <c r="D184" s="331" t="s">
        <v>890</v>
      </c>
      <c r="E184" s="84"/>
      <c r="F184" s="129"/>
      <c r="G184" s="365"/>
      <c r="H184" s="129"/>
      <c r="I184" s="130"/>
      <c r="J184" s="130"/>
    </row>
    <row r="185" spans="1:10" ht="15.75" outlineLevel="1">
      <c r="A185" s="84"/>
      <c r="B185" s="84"/>
      <c r="C185" s="101"/>
      <c r="D185" s="331" t="s">
        <v>891</v>
      </c>
      <c r="E185" s="84"/>
      <c r="F185" s="129"/>
      <c r="G185" s="365"/>
      <c r="H185" s="129"/>
      <c r="I185" s="130"/>
      <c r="J185" s="130"/>
    </row>
    <row r="186" spans="1:10" ht="20.100000000000001" customHeight="1" outlineLevel="1">
      <c r="A186" s="366" t="s">
        <v>925</v>
      </c>
      <c r="B186" s="367"/>
      <c r="C186" s="563" t="s">
        <v>29</v>
      </c>
      <c r="D186" s="564"/>
      <c r="E186" s="367"/>
      <c r="F186" s="367"/>
      <c r="G186" s="367"/>
      <c r="H186" s="367"/>
      <c r="I186" s="368">
        <f>SUM(I187:I188)</f>
        <v>1272.2</v>
      </c>
      <c r="J186" s="368">
        <f>SUM(J187:J188)</f>
        <v>1584.12</v>
      </c>
    </row>
    <row r="187" spans="1:10" s="5" customFormat="1" ht="37.5" customHeight="1" outlineLevel="1">
      <c r="A187" s="253" t="s">
        <v>926</v>
      </c>
      <c r="B187" s="250" t="s">
        <v>915</v>
      </c>
      <c r="C187" s="95">
        <v>100872</v>
      </c>
      <c r="D187" s="313" t="s">
        <v>714</v>
      </c>
      <c r="E187" s="133" t="s">
        <v>251</v>
      </c>
      <c r="F187" s="373">
        <v>4</v>
      </c>
      <c r="G187" s="371">
        <v>318.05</v>
      </c>
      <c r="H187" s="90">
        <f>TRUNC((ORÇAMENTO!G187*1.2452),2)</f>
        <v>396.03</v>
      </c>
      <c r="I187" s="98">
        <f>TRUNC((F187*G187),2)</f>
        <v>1272.2</v>
      </c>
      <c r="J187" s="139">
        <f>TRUNC((H187*F187),2)</f>
        <v>1584.12</v>
      </c>
    </row>
    <row r="188" spans="1:10" s="5" customFormat="1" ht="15.75" outlineLevel="1">
      <c r="A188" s="151"/>
      <c r="B188" s="84"/>
      <c r="C188" s="100"/>
      <c r="D188" s="320" t="s">
        <v>414</v>
      </c>
      <c r="E188" s="102"/>
      <c r="F188" s="98"/>
      <c r="G188" s="372"/>
      <c r="H188" s="90"/>
      <c r="I188" s="94"/>
      <c r="J188" s="140"/>
    </row>
    <row r="189" spans="1:10" ht="20.100000000000001" customHeight="1" outlineLevel="1">
      <c r="A189" s="366" t="s">
        <v>927</v>
      </c>
      <c r="B189" s="367"/>
      <c r="C189" s="563" t="s">
        <v>354</v>
      </c>
      <c r="D189" s="564"/>
      <c r="E189" s="367"/>
      <c r="F189" s="367"/>
      <c r="G189" s="367"/>
      <c r="H189" s="367"/>
      <c r="I189" s="368">
        <f>SUM(I190:I191)</f>
        <v>3876.86</v>
      </c>
      <c r="J189" s="368">
        <f>SUM(J190:J191)</f>
        <v>4827.46</v>
      </c>
    </row>
    <row r="190" spans="1:10" ht="47.25" outlineLevel="1">
      <c r="A190" s="338" t="s">
        <v>928</v>
      </c>
      <c r="B190" s="250" t="s">
        <v>915</v>
      </c>
      <c r="C190" s="363">
        <v>94569</v>
      </c>
      <c r="D190" s="298" t="s">
        <v>353</v>
      </c>
      <c r="E190" s="286" t="s">
        <v>90</v>
      </c>
      <c r="F190" s="300">
        <v>6.75</v>
      </c>
      <c r="G190" s="303">
        <v>574.35</v>
      </c>
      <c r="H190" s="90">
        <f>TRUNC((ORÇAMENTO!G190*1.2452),2)</f>
        <v>715.18</v>
      </c>
      <c r="I190" s="98">
        <f>TRUNC((F190*G190),2)</f>
        <v>3876.86</v>
      </c>
      <c r="J190" s="139">
        <f>TRUNC((H190*F190),2)</f>
        <v>4827.46</v>
      </c>
    </row>
    <row r="191" spans="1:10" ht="20.100000000000001" customHeight="1" outlineLevel="1">
      <c r="A191" s="142"/>
      <c r="B191" s="101"/>
      <c r="C191" s="101"/>
      <c r="D191" s="301" t="s">
        <v>715</v>
      </c>
      <c r="E191" s="87"/>
      <c r="F191" s="89"/>
      <c r="G191" s="344"/>
      <c r="H191" s="89"/>
      <c r="I191" s="94"/>
      <c r="J191" s="140"/>
    </row>
    <row r="192" spans="1:10" ht="20.100000000000001" customHeight="1">
      <c r="A192" s="328">
        <v>9</v>
      </c>
      <c r="B192" s="327"/>
      <c r="C192" s="562" t="s">
        <v>355</v>
      </c>
      <c r="D192" s="562"/>
      <c r="E192" s="327"/>
      <c r="F192" s="327"/>
      <c r="G192" s="327"/>
      <c r="H192" s="327"/>
      <c r="I192" s="329">
        <f>SUM(I193:I203)</f>
        <v>195815.33999999997</v>
      </c>
      <c r="J192" s="329">
        <f>SUM(J193:J203)</f>
        <v>243811.48000000004</v>
      </c>
    </row>
    <row r="193" spans="1:10" ht="31.5" outlineLevel="1">
      <c r="A193" s="338" t="s">
        <v>17</v>
      </c>
      <c r="B193" s="250" t="s">
        <v>915</v>
      </c>
      <c r="C193" s="343">
        <v>94213</v>
      </c>
      <c r="D193" s="298" t="s">
        <v>356</v>
      </c>
      <c r="E193" s="286" t="s">
        <v>90</v>
      </c>
      <c r="F193" s="300">
        <v>1244.97</v>
      </c>
      <c r="G193" s="303">
        <v>87.59</v>
      </c>
      <c r="H193" s="90">
        <f>TRUNC((ORÇAMENTO!G193*1.2452),2)</f>
        <v>109.06</v>
      </c>
      <c r="I193" s="98">
        <f>TRUNC((F193*G193),2)</f>
        <v>109046.92</v>
      </c>
      <c r="J193" s="139">
        <f>TRUNC((H193*F193),2)</f>
        <v>135776.42000000001</v>
      </c>
    </row>
    <row r="194" spans="1:10" ht="15.75" outlineLevel="1">
      <c r="A194" s="338"/>
      <c r="B194" s="87"/>
      <c r="C194" s="343"/>
      <c r="D194" s="301" t="s">
        <v>637</v>
      </c>
      <c r="E194" s="286"/>
      <c r="F194" s="348"/>
      <c r="G194" s="344"/>
      <c r="H194" s="89"/>
      <c r="I194" s="94"/>
      <c r="J194" s="140"/>
    </row>
    <row r="195" spans="1:10" ht="63" outlineLevel="1">
      <c r="A195" s="338" t="s">
        <v>18</v>
      </c>
      <c r="B195" s="250" t="s">
        <v>915</v>
      </c>
      <c r="C195" s="332">
        <v>92580</v>
      </c>
      <c r="D195" s="298" t="s">
        <v>716</v>
      </c>
      <c r="E195" s="286" t="s">
        <v>90</v>
      </c>
      <c r="F195" s="300">
        <v>1244.97</v>
      </c>
      <c r="G195" s="303">
        <v>59.53</v>
      </c>
      <c r="H195" s="90">
        <f>TRUNC((ORÇAMENTO!G195*1.2452),2)</f>
        <v>74.12</v>
      </c>
      <c r="I195" s="98">
        <f>TRUNC((F195*G195),2)</f>
        <v>74113.06</v>
      </c>
      <c r="J195" s="139">
        <f>TRUNC((H195*F195),2)</f>
        <v>92277.17</v>
      </c>
    </row>
    <row r="196" spans="1:10" ht="20.100000000000001" customHeight="1" outlineLevel="1">
      <c r="A196" s="377"/>
      <c r="B196" s="132"/>
      <c r="C196" s="131"/>
      <c r="D196" s="301" t="s">
        <v>637</v>
      </c>
      <c r="E196" s="132"/>
      <c r="F196" s="348"/>
      <c r="G196" s="344"/>
      <c r="H196" s="89"/>
      <c r="I196" s="94"/>
      <c r="J196" s="140"/>
    </row>
    <row r="197" spans="1:10" ht="20.100000000000001" customHeight="1" outlineLevel="1">
      <c r="A197" s="153"/>
      <c r="B197" s="132"/>
      <c r="C197" s="131"/>
      <c r="D197" s="301" t="s">
        <v>717</v>
      </c>
      <c r="E197" s="132"/>
      <c r="F197" s="348"/>
      <c r="G197" s="344"/>
      <c r="H197" s="89"/>
      <c r="I197" s="94"/>
      <c r="J197" s="140"/>
    </row>
    <row r="198" spans="1:10" ht="47.25" outlineLevel="1">
      <c r="A198" s="377" t="s">
        <v>720</v>
      </c>
      <c r="B198" s="250" t="s">
        <v>915</v>
      </c>
      <c r="C198" s="380" t="s">
        <v>95</v>
      </c>
      <c r="D198" s="378" t="s">
        <v>389</v>
      </c>
      <c r="E198" s="381" t="s">
        <v>88</v>
      </c>
      <c r="F198" s="300">
        <v>79.760000000000005</v>
      </c>
      <c r="G198" s="303">
        <v>88.95</v>
      </c>
      <c r="H198" s="90">
        <f>TRUNC((ORÇAMENTO!G198*1.2452),2)</f>
        <v>110.76</v>
      </c>
      <c r="I198" s="98">
        <f>TRUNC((F198*G198),2)</f>
        <v>7094.65</v>
      </c>
      <c r="J198" s="139">
        <f>TRUNC((H198*F198),2)</f>
        <v>8834.2099999999991</v>
      </c>
    </row>
    <row r="199" spans="1:10" ht="20.100000000000001" customHeight="1" outlineLevel="1">
      <c r="A199" s="377"/>
      <c r="B199" s="381"/>
      <c r="C199" s="131"/>
      <c r="D199" s="379" t="s">
        <v>718</v>
      </c>
      <c r="E199" s="381"/>
      <c r="F199" s="348"/>
      <c r="G199" s="344"/>
      <c r="H199" s="89"/>
      <c r="I199" s="94"/>
      <c r="J199" s="140"/>
    </row>
    <row r="200" spans="1:10" ht="47.25" outlineLevel="1">
      <c r="A200" s="377" t="s">
        <v>721</v>
      </c>
      <c r="B200" s="250" t="s">
        <v>915</v>
      </c>
      <c r="C200" s="380" t="s">
        <v>145</v>
      </c>
      <c r="D200" s="378" t="s">
        <v>146</v>
      </c>
      <c r="E200" s="381" t="s">
        <v>88</v>
      </c>
      <c r="F200" s="300">
        <v>45.6</v>
      </c>
      <c r="G200" s="303">
        <v>46.37</v>
      </c>
      <c r="H200" s="90">
        <f>TRUNC((ORÇAMENTO!G200*1.2452),2)</f>
        <v>57.73</v>
      </c>
      <c r="I200" s="98">
        <f>TRUNC((F200*G200),2)</f>
        <v>2114.4699999999998</v>
      </c>
      <c r="J200" s="139">
        <f>TRUNC((H200*F200),2)</f>
        <v>2632.48</v>
      </c>
    </row>
    <row r="201" spans="1:10" ht="20.100000000000001" customHeight="1" outlineLevel="1">
      <c r="A201" s="377"/>
      <c r="B201" s="381"/>
      <c r="C201" s="131"/>
      <c r="D201" s="379" t="s">
        <v>719</v>
      </c>
      <c r="E201" s="381"/>
      <c r="F201" s="89"/>
      <c r="G201" s="344"/>
      <c r="H201" s="89"/>
      <c r="I201" s="94"/>
      <c r="J201" s="140"/>
    </row>
    <row r="202" spans="1:10" ht="31.5" outlineLevel="1">
      <c r="A202" s="377" t="s">
        <v>722</v>
      </c>
      <c r="B202" s="250" t="s">
        <v>915</v>
      </c>
      <c r="C202" s="380" t="s">
        <v>391</v>
      </c>
      <c r="D202" s="378" t="s">
        <v>390</v>
      </c>
      <c r="E202" s="381" t="s">
        <v>251</v>
      </c>
      <c r="F202" s="300">
        <v>8</v>
      </c>
      <c r="G202" s="303">
        <v>430.78</v>
      </c>
      <c r="H202" s="90">
        <f>TRUNC((ORÇAMENTO!G202*1.2452),2)</f>
        <v>536.4</v>
      </c>
      <c r="I202" s="98">
        <f>TRUNC((F202*G202),2)</f>
        <v>3446.24</v>
      </c>
      <c r="J202" s="139">
        <f>TRUNC((H202*F202),2)</f>
        <v>4291.2</v>
      </c>
    </row>
    <row r="203" spans="1:10" ht="20.100000000000001" customHeight="1" outlineLevel="1">
      <c r="A203" s="153"/>
      <c r="B203" s="132"/>
      <c r="C203" s="131"/>
      <c r="D203" s="379" t="s">
        <v>357</v>
      </c>
      <c r="E203" s="132"/>
      <c r="F203" s="89"/>
      <c r="G203" s="344"/>
      <c r="H203" s="89"/>
      <c r="I203" s="94"/>
      <c r="J203" s="140"/>
    </row>
    <row r="204" spans="1:10" ht="20.100000000000001" customHeight="1">
      <c r="A204" s="328">
        <v>10</v>
      </c>
      <c r="B204" s="327"/>
      <c r="C204" s="562" t="s">
        <v>63</v>
      </c>
      <c r="D204" s="562"/>
      <c r="E204" s="327"/>
      <c r="F204" s="327"/>
      <c r="G204" s="327"/>
      <c r="H204" s="327"/>
      <c r="I204" s="329">
        <f>SUM(I205:I206)</f>
        <v>6393.57</v>
      </c>
      <c r="J204" s="329">
        <f>SUM(J205:J206)</f>
        <v>7961.11</v>
      </c>
    </row>
    <row r="205" spans="1:10" ht="47.25" outlineLevel="1">
      <c r="A205" s="354" t="s">
        <v>19</v>
      </c>
      <c r="B205" s="250" t="s">
        <v>915</v>
      </c>
      <c r="C205" s="386">
        <v>98546</v>
      </c>
      <c r="D205" s="385" t="s">
        <v>108</v>
      </c>
      <c r="E205" s="384" t="s">
        <v>90</v>
      </c>
      <c r="F205" s="383">
        <v>49.17</v>
      </c>
      <c r="G205" s="382">
        <v>130.03</v>
      </c>
      <c r="H205" s="90">
        <f>TRUNC((ORÇAMENTO!G205*1.2452),2)</f>
        <v>161.91</v>
      </c>
      <c r="I205" s="98">
        <f>TRUNC((F205*G205),2)</f>
        <v>6393.57</v>
      </c>
      <c r="J205" s="139">
        <f>TRUNC((H205*F205),2)</f>
        <v>7961.11</v>
      </c>
    </row>
    <row r="206" spans="1:10" ht="15.75" outlineLevel="1">
      <c r="A206" s="142"/>
      <c r="B206" s="104"/>
      <c r="C206" s="104"/>
      <c r="D206" s="331" t="s">
        <v>723</v>
      </c>
      <c r="E206" s="87"/>
      <c r="F206" s="348"/>
      <c r="G206" s="344"/>
      <c r="H206" s="89"/>
      <c r="I206" s="94"/>
      <c r="J206" s="140"/>
    </row>
    <row r="207" spans="1:10" ht="20.100000000000001" customHeight="1">
      <c r="A207" s="328">
        <v>11</v>
      </c>
      <c r="B207" s="327"/>
      <c r="C207" s="562" t="s">
        <v>358</v>
      </c>
      <c r="D207" s="562"/>
      <c r="E207" s="327"/>
      <c r="F207" s="327"/>
      <c r="G207" s="327"/>
      <c r="H207" s="327"/>
      <c r="I207" s="329">
        <f>SUM(I208:I260)</f>
        <v>37871.57</v>
      </c>
      <c r="J207" s="329">
        <f>SUM(J208:J260)</f>
        <v>47153.53</v>
      </c>
    </row>
    <row r="208" spans="1:10" ht="63" outlineLevel="1">
      <c r="A208" s="338" t="s">
        <v>20</v>
      </c>
      <c r="B208" s="250" t="s">
        <v>915</v>
      </c>
      <c r="C208" s="113">
        <v>87905</v>
      </c>
      <c r="D208" s="298" t="s">
        <v>217</v>
      </c>
      <c r="E208" s="388" t="s">
        <v>90</v>
      </c>
      <c r="F208" s="300">
        <v>456.24</v>
      </c>
      <c r="G208" s="303">
        <v>7.8</v>
      </c>
      <c r="H208" s="90">
        <f>TRUNC((ORÇAMENTO!G208*1.2452),2)</f>
        <v>9.7100000000000009</v>
      </c>
      <c r="I208" s="98">
        <f>TRUNC((F208*G208),2)</f>
        <v>3558.67</v>
      </c>
      <c r="J208" s="139">
        <f>TRUNC((H208*F208),2)</f>
        <v>4430.09</v>
      </c>
    </row>
    <row r="209" spans="1:10" ht="15.75" outlineLevel="1">
      <c r="A209" s="338"/>
      <c r="B209" s="84"/>
      <c r="C209" s="100"/>
      <c r="D209" s="331" t="s">
        <v>724</v>
      </c>
      <c r="E209" s="388"/>
      <c r="F209" s="348"/>
      <c r="G209" s="303"/>
      <c r="H209" s="89"/>
      <c r="I209" s="94"/>
      <c r="J209" s="140"/>
    </row>
    <row r="210" spans="1:10" ht="31.5" outlineLevel="1">
      <c r="A210" s="338"/>
      <c r="B210" s="84"/>
      <c r="C210" s="100"/>
      <c r="D210" s="331" t="s">
        <v>725</v>
      </c>
      <c r="E210" s="388"/>
      <c r="F210" s="348"/>
      <c r="G210" s="303"/>
      <c r="H210" s="89"/>
      <c r="I210" s="94"/>
      <c r="J210" s="140"/>
    </row>
    <row r="211" spans="1:10" ht="15.75" outlineLevel="1">
      <c r="A211" s="338"/>
      <c r="B211" s="84"/>
      <c r="C211" s="100"/>
      <c r="D211" s="331" t="s">
        <v>726</v>
      </c>
      <c r="E211" s="388"/>
      <c r="F211" s="89"/>
      <c r="G211" s="303"/>
      <c r="H211" s="89"/>
      <c r="I211" s="94"/>
      <c r="J211" s="140"/>
    </row>
    <row r="212" spans="1:10" ht="15.75" outlineLevel="1">
      <c r="A212" s="338"/>
      <c r="B212" s="84"/>
      <c r="C212" s="100"/>
      <c r="D212" s="331" t="s">
        <v>727</v>
      </c>
      <c r="E212" s="388"/>
      <c r="F212" s="89"/>
      <c r="G212" s="303"/>
      <c r="H212" s="89"/>
      <c r="I212" s="94"/>
      <c r="J212" s="140"/>
    </row>
    <row r="213" spans="1:10" ht="15.75" outlineLevel="1">
      <c r="A213" s="338"/>
      <c r="B213" s="84"/>
      <c r="C213" s="100"/>
      <c r="D213" s="331" t="s">
        <v>728</v>
      </c>
      <c r="E213" s="388"/>
      <c r="F213" s="89"/>
      <c r="G213" s="303"/>
      <c r="H213" s="89"/>
      <c r="I213" s="94"/>
      <c r="J213" s="140"/>
    </row>
    <row r="214" spans="1:10" ht="15.75" outlineLevel="1">
      <c r="A214" s="338"/>
      <c r="B214" s="84"/>
      <c r="C214" s="100"/>
      <c r="D214" s="331" t="s">
        <v>729</v>
      </c>
      <c r="E214" s="388"/>
      <c r="F214" s="89"/>
      <c r="G214" s="303"/>
      <c r="H214" s="89"/>
      <c r="I214" s="94"/>
      <c r="J214" s="140"/>
    </row>
    <row r="215" spans="1:10" ht="15.75" outlineLevel="1">
      <c r="A215" s="338"/>
      <c r="B215" s="84"/>
      <c r="C215" s="100"/>
      <c r="D215" s="331" t="s">
        <v>730</v>
      </c>
      <c r="E215" s="388"/>
      <c r="F215" s="89"/>
      <c r="G215" s="303"/>
      <c r="H215" s="89"/>
      <c r="I215" s="94"/>
      <c r="J215" s="140"/>
    </row>
    <row r="216" spans="1:10" ht="15.75" outlineLevel="1">
      <c r="A216" s="338"/>
      <c r="B216" s="84"/>
      <c r="C216" s="100"/>
      <c r="D216" s="331" t="s">
        <v>731</v>
      </c>
      <c r="E216" s="388"/>
      <c r="F216" s="89"/>
      <c r="G216" s="303"/>
      <c r="H216" s="89"/>
      <c r="I216" s="94"/>
      <c r="J216" s="140"/>
    </row>
    <row r="217" spans="1:10" ht="31.5" outlineLevel="1">
      <c r="A217" s="338"/>
      <c r="B217" s="84"/>
      <c r="C217" s="100"/>
      <c r="D217" s="331" t="s">
        <v>732</v>
      </c>
      <c r="E217" s="388"/>
      <c r="F217" s="89"/>
      <c r="G217" s="303"/>
      <c r="H217" s="89"/>
      <c r="I217" s="94"/>
      <c r="J217" s="140"/>
    </row>
    <row r="218" spans="1:10" ht="31.5" outlineLevel="1">
      <c r="A218" s="338"/>
      <c r="B218" s="84"/>
      <c r="C218" s="100"/>
      <c r="D218" s="331" t="s">
        <v>733</v>
      </c>
      <c r="E218" s="388"/>
      <c r="F218" s="89"/>
      <c r="G218" s="303"/>
      <c r="H218" s="89"/>
      <c r="I218" s="94"/>
      <c r="J218" s="140"/>
    </row>
    <row r="219" spans="1:10" ht="47.25" outlineLevel="1">
      <c r="A219" s="338" t="s">
        <v>21</v>
      </c>
      <c r="B219" s="250" t="s">
        <v>915</v>
      </c>
      <c r="C219" s="113">
        <v>87882</v>
      </c>
      <c r="D219" s="298" t="s">
        <v>216</v>
      </c>
      <c r="E219" s="286" t="s">
        <v>90</v>
      </c>
      <c r="F219" s="300">
        <v>69.11</v>
      </c>
      <c r="G219" s="303">
        <v>6.28</v>
      </c>
      <c r="H219" s="90">
        <f>TRUNC((ORÇAMENTO!G219*1.2452),2)</f>
        <v>7.81</v>
      </c>
      <c r="I219" s="98">
        <f>TRUNC((F219*G219),2)</f>
        <v>434.01</v>
      </c>
      <c r="J219" s="139">
        <f>TRUNC((H219*F219),2)</f>
        <v>539.74</v>
      </c>
    </row>
    <row r="220" spans="1:10" ht="15.75" outlineLevel="1">
      <c r="A220" s="338"/>
      <c r="B220" s="84"/>
      <c r="C220" s="100"/>
      <c r="D220" s="331" t="s">
        <v>734</v>
      </c>
      <c r="E220" s="286"/>
      <c r="F220" s="89"/>
      <c r="G220" s="344"/>
      <c r="H220" s="89"/>
      <c r="I220" s="94"/>
      <c r="J220" s="140"/>
    </row>
    <row r="221" spans="1:10" ht="15.75" outlineLevel="1">
      <c r="A221" s="338"/>
      <c r="B221" s="84"/>
      <c r="C221" s="100"/>
      <c r="D221" s="331" t="s">
        <v>735</v>
      </c>
      <c r="E221" s="286"/>
      <c r="F221" s="89"/>
      <c r="G221" s="344"/>
      <c r="H221" s="89"/>
      <c r="I221" s="94"/>
      <c r="J221" s="140"/>
    </row>
    <row r="222" spans="1:10" ht="15.75" outlineLevel="1">
      <c r="A222" s="338"/>
      <c r="B222" s="84"/>
      <c r="C222" s="100"/>
      <c r="D222" s="331" t="s">
        <v>736</v>
      </c>
      <c r="E222" s="286"/>
      <c r="F222" s="89"/>
      <c r="G222" s="344"/>
      <c r="H222" s="89"/>
      <c r="I222" s="94"/>
      <c r="J222" s="140"/>
    </row>
    <row r="223" spans="1:10" ht="15.75" outlineLevel="1">
      <c r="A223" s="338"/>
      <c r="B223" s="84"/>
      <c r="C223" s="100"/>
      <c r="D223" s="331" t="s">
        <v>737</v>
      </c>
      <c r="E223" s="286"/>
      <c r="F223" s="89"/>
      <c r="G223" s="344"/>
      <c r="H223" s="89"/>
      <c r="I223" s="94"/>
      <c r="J223" s="140"/>
    </row>
    <row r="224" spans="1:10" ht="15.75" outlineLevel="1">
      <c r="A224" s="338"/>
      <c r="B224" s="84"/>
      <c r="C224" s="100"/>
      <c r="D224" s="331" t="s">
        <v>738</v>
      </c>
      <c r="E224" s="286"/>
      <c r="F224" s="89"/>
      <c r="G224" s="344"/>
      <c r="H224" s="89"/>
      <c r="I224" s="94"/>
      <c r="J224" s="140"/>
    </row>
    <row r="225" spans="1:10" ht="15.75" outlineLevel="1">
      <c r="A225" s="338"/>
      <c r="B225" s="84"/>
      <c r="C225" s="100"/>
      <c r="D225" s="331" t="s">
        <v>739</v>
      </c>
      <c r="E225" s="286"/>
      <c r="F225" s="89"/>
      <c r="G225" s="344"/>
      <c r="H225" s="89"/>
      <c r="I225" s="94"/>
      <c r="J225" s="140"/>
    </row>
    <row r="226" spans="1:10" ht="15.75" outlineLevel="1">
      <c r="A226" s="338"/>
      <c r="B226" s="84"/>
      <c r="C226" s="100"/>
      <c r="D226" s="331" t="s">
        <v>740</v>
      </c>
      <c r="E226" s="286"/>
      <c r="F226" s="89"/>
      <c r="G226" s="344"/>
      <c r="H226" s="89"/>
      <c r="I226" s="94"/>
      <c r="J226" s="140"/>
    </row>
    <row r="227" spans="1:10" ht="15.75" outlineLevel="1">
      <c r="A227" s="338"/>
      <c r="B227" s="84"/>
      <c r="C227" s="100"/>
      <c r="D227" s="331" t="s">
        <v>741</v>
      </c>
      <c r="E227" s="286"/>
      <c r="F227" s="89"/>
      <c r="G227" s="344"/>
      <c r="H227" s="89"/>
      <c r="I227" s="94"/>
      <c r="J227" s="140"/>
    </row>
    <row r="228" spans="1:10" ht="15.75" outlineLevel="1">
      <c r="A228" s="338"/>
      <c r="B228" s="84"/>
      <c r="C228" s="100"/>
      <c r="D228" s="331" t="s">
        <v>742</v>
      </c>
      <c r="E228" s="286"/>
      <c r="F228" s="89"/>
      <c r="G228" s="344"/>
      <c r="H228" s="89"/>
      <c r="I228" s="94"/>
      <c r="J228" s="140"/>
    </row>
    <row r="229" spans="1:10" ht="78.75" outlineLevel="1">
      <c r="A229" s="338" t="s">
        <v>752</v>
      </c>
      <c r="B229" s="250" t="s">
        <v>915</v>
      </c>
      <c r="C229" s="113">
        <v>87531</v>
      </c>
      <c r="D229" s="298" t="s">
        <v>218</v>
      </c>
      <c r="E229" s="286" t="s">
        <v>90</v>
      </c>
      <c r="F229" s="300">
        <v>252.66</v>
      </c>
      <c r="G229" s="303">
        <v>35.94</v>
      </c>
      <c r="H229" s="90">
        <f>TRUNC((ORÇAMENTO!G229*1.2452),2)</f>
        <v>44.75</v>
      </c>
      <c r="I229" s="98">
        <f>TRUNC((F229*G229),2)</f>
        <v>9080.6</v>
      </c>
      <c r="J229" s="139">
        <f>TRUNC((H229*F229),2)</f>
        <v>11306.53</v>
      </c>
    </row>
    <row r="230" spans="1:10" ht="31.5" outlineLevel="1">
      <c r="A230" s="141"/>
      <c r="B230" s="84"/>
      <c r="C230" s="387"/>
      <c r="D230" s="331" t="s">
        <v>747</v>
      </c>
      <c r="E230" s="102"/>
      <c r="F230" s="135"/>
      <c r="G230" s="303"/>
      <c r="H230" s="90"/>
      <c r="I230" s="98"/>
      <c r="J230" s="139"/>
    </row>
    <row r="231" spans="1:10" ht="31.5" outlineLevel="1">
      <c r="A231" s="141"/>
      <c r="B231" s="84"/>
      <c r="C231" s="387"/>
      <c r="D231" s="331" t="s">
        <v>748</v>
      </c>
      <c r="E231" s="102"/>
      <c r="F231" s="135"/>
      <c r="G231" s="303"/>
      <c r="H231" s="90"/>
      <c r="I231" s="98"/>
      <c r="J231" s="139"/>
    </row>
    <row r="232" spans="1:10" ht="15.75" outlineLevel="1">
      <c r="A232" s="141"/>
      <c r="B232" s="84"/>
      <c r="C232" s="387"/>
      <c r="D232" s="331" t="s">
        <v>743</v>
      </c>
      <c r="E232" s="102"/>
      <c r="F232" s="135"/>
      <c r="G232" s="303"/>
      <c r="H232" s="90"/>
      <c r="I232" s="98"/>
      <c r="J232" s="139"/>
    </row>
    <row r="233" spans="1:10" ht="15.75" outlineLevel="1">
      <c r="A233" s="141"/>
      <c r="B233" s="84"/>
      <c r="C233" s="387"/>
      <c r="D233" s="331" t="s">
        <v>744</v>
      </c>
      <c r="E233" s="102"/>
      <c r="F233" s="135"/>
      <c r="G233" s="303"/>
      <c r="H233" s="90"/>
      <c r="I233" s="98"/>
      <c r="J233" s="139"/>
    </row>
    <row r="234" spans="1:10" ht="15.75" outlineLevel="1">
      <c r="A234" s="141"/>
      <c r="B234" s="84"/>
      <c r="C234" s="387"/>
      <c r="D234" s="331" t="s">
        <v>745</v>
      </c>
      <c r="E234" s="102"/>
      <c r="F234" s="135"/>
      <c r="G234" s="303"/>
      <c r="H234" s="90"/>
      <c r="I234" s="98"/>
      <c r="J234" s="139"/>
    </row>
    <row r="235" spans="1:10" ht="15.75" outlineLevel="1">
      <c r="A235" s="141"/>
      <c r="B235" s="84"/>
      <c r="C235" s="387"/>
      <c r="D235" s="331" t="s">
        <v>746</v>
      </c>
      <c r="E235" s="102"/>
      <c r="F235" s="135"/>
      <c r="G235" s="303"/>
      <c r="H235" s="90"/>
      <c r="I235" s="98"/>
      <c r="J235" s="139"/>
    </row>
    <row r="236" spans="1:10" ht="15.75" outlineLevel="1">
      <c r="A236" s="141"/>
      <c r="B236" s="84"/>
      <c r="C236" s="387"/>
      <c r="D236" s="331" t="s">
        <v>749</v>
      </c>
      <c r="E236" s="102"/>
      <c r="F236" s="135"/>
      <c r="G236" s="303"/>
      <c r="H236" s="90"/>
      <c r="I236" s="98"/>
      <c r="J236" s="139"/>
    </row>
    <row r="237" spans="1:10" ht="15.75" outlineLevel="1">
      <c r="A237" s="141"/>
      <c r="B237" s="84"/>
      <c r="C237" s="387"/>
      <c r="D237" s="331" t="s">
        <v>750</v>
      </c>
      <c r="E237" s="102"/>
      <c r="F237" s="135"/>
      <c r="G237" s="303"/>
      <c r="H237" s="90"/>
      <c r="I237" s="98"/>
      <c r="J237" s="139"/>
    </row>
    <row r="238" spans="1:10" ht="15.75" outlineLevel="1">
      <c r="A238" s="141"/>
      <c r="B238" s="84"/>
      <c r="C238" s="100"/>
      <c r="D238" s="331" t="s">
        <v>751</v>
      </c>
      <c r="E238" s="102"/>
      <c r="F238" s="89"/>
      <c r="G238" s="344"/>
      <c r="H238" s="89"/>
      <c r="I238" s="94"/>
      <c r="J238" s="140"/>
    </row>
    <row r="239" spans="1:10" ht="63" outlineLevel="1">
      <c r="A239" s="338" t="s">
        <v>754</v>
      </c>
      <c r="B239" s="250" t="s">
        <v>915</v>
      </c>
      <c r="C239" s="133" t="s">
        <v>219</v>
      </c>
      <c r="D239" s="298" t="s">
        <v>220</v>
      </c>
      <c r="E239" s="286" t="s">
        <v>90</v>
      </c>
      <c r="F239" s="300">
        <v>203.58</v>
      </c>
      <c r="G239" s="303">
        <v>25.01</v>
      </c>
      <c r="H239" s="90">
        <f>TRUNC((ORÇAMENTO!G239*1.2452),2)</f>
        <v>31.14</v>
      </c>
      <c r="I239" s="98">
        <f>TRUNC((F239*G239),2)</f>
        <v>5091.53</v>
      </c>
      <c r="J239" s="139">
        <f>TRUNC((H239*F239),2)</f>
        <v>6339.48</v>
      </c>
    </row>
    <row r="240" spans="1:10" ht="15.75" outlineLevel="1">
      <c r="A240" s="141"/>
      <c r="B240" s="87"/>
      <c r="C240" s="87"/>
      <c r="D240" s="331" t="s">
        <v>753</v>
      </c>
      <c r="E240" s="102"/>
      <c r="F240" s="90"/>
      <c r="G240" s="303"/>
      <c r="H240" s="89"/>
      <c r="I240" s="94"/>
      <c r="J240" s="140"/>
    </row>
    <row r="241" spans="1:10" ht="47.25" customHeight="1" outlineLevel="1">
      <c r="A241" s="338" t="s">
        <v>755</v>
      </c>
      <c r="B241" s="250" t="s">
        <v>915</v>
      </c>
      <c r="C241" s="133" t="s">
        <v>221</v>
      </c>
      <c r="D241" s="298" t="s">
        <v>222</v>
      </c>
      <c r="E241" s="286" t="s">
        <v>90</v>
      </c>
      <c r="F241" s="300">
        <v>69.11</v>
      </c>
      <c r="G241" s="303">
        <v>33.880000000000003</v>
      </c>
      <c r="H241" s="90">
        <f>TRUNC((ORÇAMENTO!G241*1.2452),2)</f>
        <v>42.18</v>
      </c>
      <c r="I241" s="98">
        <f>TRUNC((F241*G241),2)</f>
        <v>2341.44</v>
      </c>
      <c r="J241" s="139">
        <f>TRUNC((H241*F241),2)</f>
        <v>2915.05</v>
      </c>
    </row>
    <row r="242" spans="1:10" ht="15.75" outlineLevel="1">
      <c r="A242" s="141"/>
      <c r="B242" s="87"/>
      <c r="C242" s="87"/>
      <c r="D242" s="331" t="s">
        <v>734</v>
      </c>
      <c r="E242" s="102"/>
      <c r="F242" s="90"/>
      <c r="G242" s="359"/>
      <c r="H242" s="89"/>
      <c r="I242" s="94"/>
      <c r="J242" s="140"/>
    </row>
    <row r="243" spans="1:10" ht="15.75" outlineLevel="1">
      <c r="A243" s="141"/>
      <c r="B243" s="87"/>
      <c r="C243" s="87"/>
      <c r="D243" s="331" t="s">
        <v>735</v>
      </c>
      <c r="E243" s="102"/>
      <c r="F243" s="90"/>
      <c r="G243" s="359"/>
      <c r="H243" s="89"/>
      <c r="I243" s="94"/>
      <c r="J243" s="140"/>
    </row>
    <row r="244" spans="1:10" ht="15.75" outlineLevel="1">
      <c r="A244" s="141"/>
      <c r="B244" s="87"/>
      <c r="C244" s="87"/>
      <c r="D244" s="331" t="s">
        <v>736</v>
      </c>
      <c r="E244" s="102"/>
      <c r="F244" s="90"/>
      <c r="G244" s="359"/>
      <c r="H244" s="89"/>
      <c r="I244" s="94"/>
      <c r="J244" s="140"/>
    </row>
    <row r="245" spans="1:10" ht="15.75" outlineLevel="1">
      <c r="A245" s="141"/>
      <c r="B245" s="87"/>
      <c r="C245" s="87"/>
      <c r="D245" s="331" t="s">
        <v>737</v>
      </c>
      <c r="E245" s="102"/>
      <c r="F245" s="90"/>
      <c r="G245" s="359"/>
      <c r="H245" s="89"/>
      <c r="I245" s="94"/>
      <c r="J245" s="140"/>
    </row>
    <row r="246" spans="1:10" ht="15.75" outlineLevel="1">
      <c r="A246" s="141"/>
      <c r="B246" s="87"/>
      <c r="C246" s="87"/>
      <c r="D246" s="331" t="s">
        <v>738</v>
      </c>
      <c r="E246" s="102"/>
      <c r="F246" s="90"/>
      <c r="G246" s="359"/>
      <c r="H246" s="89"/>
      <c r="I246" s="94"/>
      <c r="J246" s="140"/>
    </row>
    <row r="247" spans="1:10" ht="15.75" outlineLevel="1">
      <c r="A247" s="141"/>
      <c r="B247" s="87"/>
      <c r="C247" s="87"/>
      <c r="D247" s="331" t="s">
        <v>739</v>
      </c>
      <c r="E247" s="102"/>
      <c r="F247" s="90"/>
      <c r="G247" s="359"/>
      <c r="H247" s="89"/>
      <c r="I247" s="94"/>
      <c r="J247" s="140"/>
    </row>
    <row r="248" spans="1:10" ht="15.75" outlineLevel="1">
      <c r="A248" s="141"/>
      <c r="B248" s="87"/>
      <c r="C248" s="87"/>
      <c r="D248" s="331" t="s">
        <v>740</v>
      </c>
      <c r="E248" s="102"/>
      <c r="F248" s="90"/>
      <c r="G248" s="359"/>
      <c r="H248" s="89"/>
      <c r="I248" s="94"/>
      <c r="J248" s="140"/>
    </row>
    <row r="249" spans="1:10" ht="15.75" outlineLevel="1">
      <c r="A249" s="141"/>
      <c r="B249" s="87"/>
      <c r="C249" s="87"/>
      <c r="D249" s="331" t="s">
        <v>741</v>
      </c>
      <c r="E249" s="102"/>
      <c r="F249" s="90"/>
      <c r="G249" s="359"/>
      <c r="H249" s="89"/>
      <c r="I249" s="94"/>
      <c r="J249" s="140"/>
    </row>
    <row r="250" spans="1:10" ht="15.75" outlineLevel="1">
      <c r="A250" s="141"/>
      <c r="B250" s="87"/>
      <c r="C250" s="87"/>
      <c r="D250" s="331" t="s">
        <v>742</v>
      </c>
      <c r="E250" s="102"/>
      <c r="F250" s="90"/>
      <c r="G250" s="359"/>
      <c r="H250" s="89"/>
      <c r="I250" s="94"/>
      <c r="J250" s="140"/>
    </row>
    <row r="251" spans="1:10" ht="63" outlineLevel="1">
      <c r="A251" s="338" t="s">
        <v>757</v>
      </c>
      <c r="B251" s="250" t="s">
        <v>915</v>
      </c>
      <c r="C251" s="113">
        <v>87273</v>
      </c>
      <c r="D251" s="298" t="s">
        <v>756</v>
      </c>
      <c r="E251" s="286" t="s">
        <v>90</v>
      </c>
      <c r="F251" s="300">
        <v>252.66</v>
      </c>
      <c r="G251" s="303">
        <v>68.73</v>
      </c>
      <c r="H251" s="90">
        <f>TRUNC((ORÇAMENTO!G251*1.2452),2)</f>
        <v>85.58</v>
      </c>
      <c r="I251" s="98">
        <f>TRUNC((F251*G251),2)</f>
        <v>17365.32</v>
      </c>
      <c r="J251" s="139">
        <f>TRUNC((H251*F251),2)</f>
        <v>21622.639999999999</v>
      </c>
    </row>
    <row r="252" spans="1:10" ht="31.5" outlineLevel="1">
      <c r="A252" s="338"/>
      <c r="B252" s="113"/>
      <c r="C252" s="389"/>
      <c r="D252" s="331" t="s">
        <v>747</v>
      </c>
      <c r="E252" s="102"/>
      <c r="F252" s="135"/>
      <c r="G252" s="303"/>
      <c r="H252" s="90"/>
      <c r="I252" s="98"/>
      <c r="J252" s="139"/>
    </row>
    <row r="253" spans="1:10" ht="31.5" outlineLevel="1">
      <c r="A253" s="338"/>
      <c r="B253" s="113"/>
      <c r="C253" s="389"/>
      <c r="D253" s="331" t="s">
        <v>748</v>
      </c>
      <c r="E253" s="102"/>
      <c r="F253" s="135"/>
      <c r="G253" s="303"/>
      <c r="H253" s="90"/>
      <c r="I253" s="98"/>
      <c r="J253" s="139"/>
    </row>
    <row r="254" spans="1:10" ht="15.75" outlineLevel="1">
      <c r="A254" s="338"/>
      <c r="B254" s="113"/>
      <c r="C254" s="389"/>
      <c r="D254" s="331" t="s">
        <v>743</v>
      </c>
      <c r="E254" s="102"/>
      <c r="F254" s="135"/>
      <c r="G254" s="303"/>
      <c r="H254" s="90"/>
      <c r="I254" s="98"/>
      <c r="J254" s="139"/>
    </row>
    <row r="255" spans="1:10" ht="15.75" outlineLevel="1">
      <c r="A255" s="338"/>
      <c r="B255" s="113"/>
      <c r="C255" s="389"/>
      <c r="D255" s="331" t="s">
        <v>744</v>
      </c>
      <c r="E255" s="102"/>
      <c r="F255" s="135"/>
      <c r="G255" s="303"/>
      <c r="H255" s="90"/>
      <c r="I255" s="98"/>
      <c r="J255" s="139"/>
    </row>
    <row r="256" spans="1:10" ht="15.75" outlineLevel="1">
      <c r="A256" s="338"/>
      <c r="B256" s="113"/>
      <c r="C256" s="389"/>
      <c r="D256" s="331" t="s">
        <v>745</v>
      </c>
      <c r="E256" s="102"/>
      <c r="F256" s="135"/>
      <c r="G256" s="303"/>
      <c r="H256" s="90"/>
      <c r="I256" s="98"/>
      <c r="J256" s="139"/>
    </row>
    <row r="257" spans="1:10" ht="15.75" outlineLevel="1">
      <c r="A257" s="338"/>
      <c r="B257" s="113"/>
      <c r="C257" s="389"/>
      <c r="D257" s="331" t="s">
        <v>746</v>
      </c>
      <c r="E257" s="102"/>
      <c r="F257" s="135"/>
      <c r="G257" s="303"/>
      <c r="H257" s="90"/>
      <c r="I257" s="98"/>
      <c r="J257" s="139"/>
    </row>
    <row r="258" spans="1:10" ht="15.75" outlineLevel="1">
      <c r="A258" s="338"/>
      <c r="B258" s="113"/>
      <c r="C258" s="389"/>
      <c r="D258" s="331" t="s">
        <v>749</v>
      </c>
      <c r="E258" s="102"/>
      <c r="F258" s="135"/>
      <c r="G258" s="303"/>
      <c r="H258" s="90"/>
      <c r="I258" s="98"/>
      <c r="J258" s="139"/>
    </row>
    <row r="259" spans="1:10" ht="15.75" outlineLevel="1">
      <c r="A259" s="338"/>
      <c r="B259" s="113"/>
      <c r="C259" s="389"/>
      <c r="D259" s="331" t="s">
        <v>750</v>
      </c>
      <c r="E259" s="102"/>
      <c r="F259" s="135"/>
      <c r="G259" s="303"/>
      <c r="H259" s="90"/>
      <c r="I259" s="98"/>
      <c r="J259" s="139"/>
    </row>
    <row r="260" spans="1:10" ht="15.75" outlineLevel="1">
      <c r="A260" s="338"/>
      <c r="B260" s="113"/>
      <c r="C260" s="389"/>
      <c r="D260" s="331" t="s">
        <v>751</v>
      </c>
      <c r="E260" s="102"/>
      <c r="F260" s="135"/>
      <c r="G260" s="303"/>
      <c r="H260" s="90"/>
      <c r="I260" s="98"/>
      <c r="J260" s="139"/>
    </row>
    <row r="261" spans="1:10" ht="20.100000000000001" customHeight="1">
      <c r="A261" s="328">
        <v>12</v>
      </c>
      <c r="B261" s="327"/>
      <c r="C261" s="562" t="s">
        <v>359</v>
      </c>
      <c r="D261" s="562"/>
      <c r="E261" s="327"/>
      <c r="F261" s="327"/>
      <c r="G261" s="327"/>
      <c r="H261" s="327"/>
      <c r="I261" s="329">
        <f>I262+I277+I294</f>
        <v>480496.30000000005</v>
      </c>
      <c r="J261" s="329">
        <f>J262+J277+J294</f>
        <v>598293.44999999995</v>
      </c>
    </row>
    <row r="262" spans="1:10" ht="20.100000000000001" customHeight="1">
      <c r="A262" s="366" t="s">
        <v>22</v>
      </c>
      <c r="B262" s="367"/>
      <c r="C262" s="563" t="s">
        <v>758</v>
      </c>
      <c r="D262" s="590"/>
      <c r="E262" s="367"/>
      <c r="F262" s="367"/>
      <c r="G262" s="367"/>
      <c r="H262" s="367"/>
      <c r="I262" s="368">
        <f>SUM(I263:I276)</f>
        <v>147783.63</v>
      </c>
      <c r="J262" s="368">
        <f>SUM(J263:J276)</f>
        <v>184015.99</v>
      </c>
    </row>
    <row r="263" spans="1:10" ht="78.75">
      <c r="A263" s="338" t="s">
        <v>759</v>
      </c>
      <c r="B263" s="250" t="s">
        <v>915</v>
      </c>
      <c r="C263" s="394">
        <v>94273</v>
      </c>
      <c r="D263" s="345" t="s">
        <v>97</v>
      </c>
      <c r="E263" s="330" t="s">
        <v>88</v>
      </c>
      <c r="F263" s="300">
        <v>449.59</v>
      </c>
      <c r="G263" s="303">
        <v>56.46</v>
      </c>
      <c r="H263" s="90">
        <f>TRUNC((ORÇAMENTO!G263*1.2452),2)</f>
        <v>70.3</v>
      </c>
      <c r="I263" s="98">
        <f>TRUNC((F263*G263),2)</f>
        <v>25383.85</v>
      </c>
      <c r="J263" s="139">
        <f>TRUNC((H263*F263),2)</f>
        <v>31606.17</v>
      </c>
    </row>
    <row r="264" spans="1:10" ht="47.25">
      <c r="A264" s="84"/>
      <c r="B264" s="87"/>
      <c r="C264" s="87"/>
      <c r="D264" s="331" t="s">
        <v>614</v>
      </c>
      <c r="E264" s="87"/>
      <c r="F264" s="89"/>
      <c r="G264" s="344"/>
      <c r="H264" s="89"/>
      <c r="I264" s="94"/>
      <c r="J264" s="94"/>
    </row>
    <row r="265" spans="1:10" ht="31.5">
      <c r="A265" s="84"/>
      <c r="B265" s="84"/>
      <c r="C265" s="101"/>
      <c r="D265" s="331" t="s">
        <v>618</v>
      </c>
      <c r="E265" s="87"/>
      <c r="F265" s="135"/>
      <c r="G265" s="303"/>
      <c r="H265" s="90"/>
      <c r="I265" s="98"/>
      <c r="J265" s="98"/>
    </row>
    <row r="266" spans="1:10" ht="15.75">
      <c r="A266" s="84"/>
      <c r="B266" s="101"/>
      <c r="C266" s="101"/>
      <c r="D266" s="301" t="s">
        <v>760</v>
      </c>
      <c r="E266" s="87"/>
      <c r="F266" s="89"/>
      <c r="G266" s="303"/>
      <c r="H266" s="89"/>
      <c r="I266" s="94"/>
      <c r="J266" s="94"/>
    </row>
    <row r="267" spans="1:10" ht="20.100000000000001" customHeight="1">
      <c r="A267" s="84"/>
      <c r="B267" s="84"/>
      <c r="C267" s="101"/>
      <c r="D267" s="301" t="s">
        <v>761</v>
      </c>
      <c r="E267" s="87"/>
      <c r="F267" s="135"/>
      <c r="G267" s="303"/>
      <c r="H267" s="90"/>
      <c r="I267" s="98"/>
      <c r="J267" s="98"/>
    </row>
    <row r="268" spans="1:10" ht="47.25">
      <c r="A268" s="113" t="s">
        <v>762</v>
      </c>
      <c r="B268" s="250" t="s">
        <v>915</v>
      </c>
      <c r="C268" s="363">
        <v>92398</v>
      </c>
      <c r="D268" s="298" t="s">
        <v>209</v>
      </c>
      <c r="E268" s="87" t="s">
        <v>249</v>
      </c>
      <c r="F268" s="348">
        <v>1658.64</v>
      </c>
      <c r="G268" s="303">
        <v>67.989999999999995</v>
      </c>
      <c r="H268" s="90">
        <f>TRUNC((ORÇAMENTO!G268*1.2452),2)</f>
        <v>84.66</v>
      </c>
      <c r="I268" s="98">
        <f>TRUNC((F268*G268),2)</f>
        <v>112770.93</v>
      </c>
      <c r="J268" s="139">
        <f>TRUNC((H268*F268),2)</f>
        <v>140420.46</v>
      </c>
    </row>
    <row r="269" spans="1:10" ht="20.100000000000001" customHeight="1">
      <c r="A269" s="391"/>
      <c r="B269" s="375"/>
      <c r="C269" s="392"/>
      <c r="D269" s="301" t="s">
        <v>612</v>
      </c>
      <c r="E269" s="375"/>
      <c r="F269" s="375"/>
      <c r="G269" s="395"/>
      <c r="H269" s="375"/>
      <c r="I269" s="375"/>
      <c r="J269" s="393"/>
    </row>
    <row r="270" spans="1:10" ht="20.100000000000001" customHeight="1">
      <c r="A270" s="391"/>
      <c r="B270" s="375"/>
      <c r="C270" s="392"/>
      <c r="D270" s="301" t="s">
        <v>615</v>
      </c>
      <c r="E270" s="375"/>
      <c r="F270" s="375"/>
      <c r="G270" s="376"/>
      <c r="H270" s="375"/>
      <c r="I270" s="375"/>
      <c r="J270" s="393"/>
    </row>
    <row r="271" spans="1:10" ht="20.100000000000001" customHeight="1">
      <c r="A271" s="391"/>
      <c r="B271" s="375"/>
      <c r="C271" s="392"/>
      <c r="D271" s="301" t="s">
        <v>763</v>
      </c>
      <c r="E271" s="375"/>
      <c r="F271" s="375"/>
      <c r="G271" s="376"/>
      <c r="H271" s="375"/>
      <c r="I271" s="375"/>
      <c r="J271" s="393"/>
    </row>
    <row r="272" spans="1:10" ht="20.100000000000001" customHeight="1">
      <c r="A272" s="391"/>
      <c r="B272" s="375"/>
      <c r="C272" s="392"/>
      <c r="D272" s="301" t="s">
        <v>764</v>
      </c>
      <c r="E272" s="375"/>
      <c r="F272" s="375"/>
      <c r="G272" s="376"/>
      <c r="H272" s="375"/>
      <c r="I272" s="375"/>
      <c r="J272" s="393"/>
    </row>
    <row r="273" spans="1:10" ht="31.5">
      <c r="A273" s="377" t="s">
        <v>765</v>
      </c>
      <c r="B273" s="250" t="s">
        <v>915</v>
      </c>
      <c r="C273" s="380" t="s">
        <v>391</v>
      </c>
      <c r="D273" s="378" t="s">
        <v>390</v>
      </c>
      <c r="E273" s="381" t="s">
        <v>251</v>
      </c>
      <c r="F273" s="300">
        <v>6</v>
      </c>
      <c r="G273" s="303">
        <v>430.78</v>
      </c>
      <c r="H273" s="90">
        <f>TRUNC((ORÇAMENTO!G273*1.2452),2)</f>
        <v>536.4</v>
      </c>
      <c r="I273" s="98">
        <f>TRUNC((F273*G273),2)</f>
        <v>2584.6799999999998</v>
      </c>
      <c r="J273" s="139">
        <f>TRUNC((H273*F273),2)</f>
        <v>3218.4</v>
      </c>
    </row>
    <row r="274" spans="1:10" ht="20.100000000000001" customHeight="1">
      <c r="A274" s="391"/>
      <c r="B274" s="375"/>
      <c r="C274" s="392"/>
      <c r="D274" s="397" t="s">
        <v>349</v>
      </c>
      <c r="E274" s="375"/>
      <c r="F274" s="375"/>
      <c r="G274" s="376"/>
      <c r="H274" s="375"/>
      <c r="I274" s="375"/>
      <c r="J274" s="393"/>
    </row>
    <row r="275" spans="1:10" ht="47.25">
      <c r="A275" s="398" t="s">
        <v>766</v>
      </c>
      <c r="B275" s="250" t="s">
        <v>915</v>
      </c>
      <c r="C275" s="380" t="s">
        <v>147</v>
      </c>
      <c r="D275" s="345" t="s">
        <v>148</v>
      </c>
      <c r="E275" s="330" t="s">
        <v>88</v>
      </c>
      <c r="F275" s="300">
        <v>72.099999999999994</v>
      </c>
      <c r="G275" s="303">
        <v>97.7</v>
      </c>
      <c r="H275" s="90">
        <f>TRUNC((ORÇAMENTO!G275*1.2452),2)</f>
        <v>121.65</v>
      </c>
      <c r="I275" s="98">
        <f>TRUNC((F275*G275),2)</f>
        <v>7044.17</v>
      </c>
      <c r="J275" s="139">
        <f>TRUNC((H275*F275),2)</f>
        <v>8770.9599999999991</v>
      </c>
    </row>
    <row r="276" spans="1:10" ht="20.100000000000001" customHeight="1">
      <c r="A276" s="396"/>
      <c r="B276" s="375"/>
      <c r="C276" s="392"/>
      <c r="D276" s="397" t="s">
        <v>767</v>
      </c>
      <c r="E276" s="375"/>
      <c r="F276" s="375"/>
      <c r="G276" s="376"/>
      <c r="H276" s="375"/>
      <c r="I276" s="375"/>
      <c r="J276" s="393"/>
    </row>
    <row r="277" spans="1:10" ht="20.100000000000001" customHeight="1" outlineLevel="1">
      <c r="A277" s="366" t="s">
        <v>23</v>
      </c>
      <c r="B277" s="367"/>
      <c r="C277" s="563" t="s">
        <v>73</v>
      </c>
      <c r="D277" s="590"/>
      <c r="E277" s="367"/>
      <c r="F277" s="367"/>
      <c r="G277" s="367"/>
      <c r="H277" s="367"/>
      <c r="I277" s="368">
        <f>SUM(I278:I293)</f>
        <v>294137.21000000002</v>
      </c>
      <c r="J277" s="368">
        <f>SUM(J278:J293)</f>
        <v>366244.49</v>
      </c>
    </row>
    <row r="278" spans="1:10" ht="31.5" outlineLevel="1">
      <c r="A278" s="338" t="s">
        <v>769</v>
      </c>
      <c r="B278" s="250" t="s">
        <v>915</v>
      </c>
      <c r="C278" s="343">
        <v>95240</v>
      </c>
      <c r="D278" s="345" t="s">
        <v>392</v>
      </c>
      <c r="E278" s="346" t="s">
        <v>90</v>
      </c>
      <c r="F278" s="300">
        <v>108.95</v>
      </c>
      <c r="G278" s="303">
        <v>16.97</v>
      </c>
      <c r="H278" s="90">
        <f>TRUNC((ORÇAMENTO!G278*1.2452),2)</f>
        <v>21.13</v>
      </c>
      <c r="I278" s="98">
        <f>TRUNC((F278*G278),2)</f>
        <v>1848.88</v>
      </c>
      <c r="J278" s="139">
        <f>TRUNC((H278*F278),2)</f>
        <v>2302.11</v>
      </c>
    </row>
    <row r="279" spans="1:10" ht="31.5" outlineLevel="1">
      <c r="A279" s="338"/>
      <c r="B279" s="87"/>
      <c r="C279" s="87"/>
      <c r="D279" s="331" t="s">
        <v>768</v>
      </c>
      <c r="E279" s="107"/>
      <c r="F279" s="89"/>
      <c r="G279" s="344"/>
      <c r="H279" s="89"/>
      <c r="I279" s="94"/>
      <c r="J279" s="140"/>
    </row>
    <row r="280" spans="1:10" ht="63" outlineLevel="1">
      <c r="A280" s="338" t="s">
        <v>770</v>
      </c>
      <c r="B280" s="250" t="s">
        <v>915</v>
      </c>
      <c r="C280" s="363">
        <v>87630</v>
      </c>
      <c r="D280" s="399" t="s">
        <v>393</v>
      </c>
      <c r="E280" s="388" t="s">
        <v>90</v>
      </c>
      <c r="F280" s="300">
        <v>108.95</v>
      </c>
      <c r="G280" s="303">
        <v>37.229999999999997</v>
      </c>
      <c r="H280" s="90">
        <f>TRUNC((ORÇAMENTO!G280*1.2452),2)</f>
        <v>46.35</v>
      </c>
      <c r="I280" s="98">
        <f>TRUNC((F280*G280),2)</f>
        <v>4056.2</v>
      </c>
      <c r="J280" s="139">
        <f>TRUNC((H280*F280),2)</f>
        <v>5049.83</v>
      </c>
    </row>
    <row r="281" spans="1:10" ht="31.5" outlineLevel="1">
      <c r="A281" s="338"/>
      <c r="B281" s="101"/>
      <c r="C281" s="101"/>
      <c r="D281" s="331" t="s">
        <v>768</v>
      </c>
      <c r="E281" s="107"/>
      <c r="F281" s="89"/>
      <c r="G281" s="344"/>
      <c r="H281" s="89"/>
      <c r="I281" s="94"/>
      <c r="J281" s="140"/>
    </row>
    <row r="282" spans="1:10" ht="47.25" outlineLevel="1">
      <c r="A282" s="338" t="s">
        <v>771</v>
      </c>
      <c r="B282" s="250" t="s">
        <v>915</v>
      </c>
      <c r="C282" s="113">
        <v>87262</v>
      </c>
      <c r="D282" s="298" t="s">
        <v>212</v>
      </c>
      <c r="E282" s="286" t="s">
        <v>90</v>
      </c>
      <c r="F282" s="300">
        <v>108.95</v>
      </c>
      <c r="G282" s="303">
        <v>173.11</v>
      </c>
      <c r="H282" s="90">
        <f>TRUNC((ORÇAMENTO!G282*1.2452),2)</f>
        <v>215.55</v>
      </c>
      <c r="I282" s="98">
        <f>TRUNC((F282*G282),2)</f>
        <v>18860.330000000002</v>
      </c>
      <c r="J282" s="139">
        <f>TRUNC((H282*F282),2)</f>
        <v>23484.17</v>
      </c>
    </row>
    <row r="283" spans="1:10" ht="31.5" outlineLevel="1">
      <c r="A283" s="338"/>
      <c r="B283" s="84"/>
      <c r="C283" s="84"/>
      <c r="D283" s="331" t="s">
        <v>768</v>
      </c>
      <c r="E283" s="102"/>
      <c r="F283" s="89"/>
      <c r="G283" s="359"/>
      <c r="H283" s="89"/>
      <c r="I283" s="94"/>
      <c r="J283" s="140"/>
    </row>
    <row r="284" spans="1:10" ht="31.5" outlineLevel="1">
      <c r="A284" s="338" t="s">
        <v>772</v>
      </c>
      <c r="B284" s="250" t="s">
        <v>915</v>
      </c>
      <c r="C284" s="133" t="s">
        <v>213</v>
      </c>
      <c r="D284" s="297" t="s">
        <v>214</v>
      </c>
      <c r="E284" s="286" t="s">
        <v>88</v>
      </c>
      <c r="F284" s="300">
        <v>14.6</v>
      </c>
      <c r="G284" s="303">
        <v>115.35</v>
      </c>
      <c r="H284" s="90">
        <f>TRUNC((ORÇAMENTO!G284*1.2452),2)</f>
        <v>143.63</v>
      </c>
      <c r="I284" s="98">
        <f>TRUNC((F284*G284),2)</f>
        <v>1684.11</v>
      </c>
      <c r="J284" s="139">
        <f>TRUNC((H284*F284),2)</f>
        <v>2096.9899999999998</v>
      </c>
    </row>
    <row r="285" spans="1:10" ht="31.5" outlineLevel="1">
      <c r="A285" s="148"/>
      <c r="B285" s="84"/>
      <c r="C285" s="87"/>
      <c r="D285" s="331" t="s">
        <v>773</v>
      </c>
      <c r="E285" s="102"/>
      <c r="F285" s="135"/>
      <c r="G285" s="334"/>
      <c r="H285" s="90"/>
      <c r="I285" s="98"/>
      <c r="J285" s="139"/>
    </row>
    <row r="286" spans="1:10" ht="31.5" outlineLevel="1">
      <c r="A286" s="354" t="s">
        <v>774</v>
      </c>
      <c r="B286" s="250" t="s">
        <v>915</v>
      </c>
      <c r="C286" s="133">
        <v>99814</v>
      </c>
      <c r="D286" s="298" t="s">
        <v>254</v>
      </c>
      <c r="E286" s="286" t="s">
        <v>90</v>
      </c>
      <c r="F286" s="300">
        <v>1207.6500000000001</v>
      </c>
      <c r="G286" s="303">
        <v>1.64</v>
      </c>
      <c r="H286" s="90">
        <f>TRUNC((ORÇAMENTO!G286*1.2452),2)</f>
        <v>2.04</v>
      </c>
      <c r="I286" s="98">
        <f>TRUNC((F286*G286),2)</f>
        <v>1980.54</v>
      </c>
      <c r="J286" s="139">
        <f>TRUNC((H286*F286),2)</f>
        <v>2463.6</v>
      </c>
    </row>
    <row r="287" spans="1:10" ht="15.75" outlineLevel="1">
      <c r="A287" s="148"/>
      <c r="B287" s="84"/>
      <c r="C287" s="87"/>
      <c r="D287" s="331" t="s">
        <v>777</v>
      </c>
      <c r="E287" s="102"/>
      <c r="F287" s="135"/>
      <c r="G287" s="334"/>
      <c r="H287" s="90"/>
      <c r="I287" s="98"/>
      <c r="J287" s="139"/>
    </row>
    <row r="288" spans="1:10" ht="15.75" outlineLevel="1">
      <c r="A288" s="148"/>
      <c r="B288" s="84"/>
      <c r="C288" s="87"/>
      <c r="D288" s="331" t="s">
        <v>778</v>
      </c>
      <c r="E288" s="102"/>
      <c r="F288" s="135"/>
      <c r="G288" s="334"/>
      <c r="H288" s="90"/>
      <c r="I288" s="98"/>
      <c r="J288" s="139"/>
    </row>
    <row r="289" spans="1:10" ht="15.75" outlineLevel="1">
      <c r="A289" s="148"/>
      <c r="B289" s="84"/>
      <c r="C289" s="87"/>
      <c r="D289" s="400" t="s">
        <v>779</v>
      </c>
      <c r="E289" s="87"/>
      <c r="F289" s="135"/>
      <c r="G289" s="334"/>
      <c r="H289" s="90"/>
      <c r="I289" s="98"/>
      <c r="J289" s="139"/>
    </row>
    <row r="290" spans="1:10" ht="31.5" outlineLevel="1">
      <c r="A290" s="354" t="s">
        <v>775</v>
      </c>
      <c r="B290" s="250" t="s">
        <v>915</v>
      </c>
      <c r="C290" s="133">
        <v>101727</v>
      </c>
      <c r="D290" s="298" t="s">
        <v>776</v>
      </c>
      <c r="E290" s="133" t="s">
        <v>90</v>
      </c>
      <c r="F290" s="300">
        <v>1207.6500000000001</v>
      </c>
      <c r="G290" s="303">
        <v>220.02</v>
      </c>
      <c r="H290" s="90">
        <f>TRUNC((ORÇAMENTO!G290*1.2452),2)</f>
        <v>273.95999999999998</v>
      </c>
      <c r="I290" s="98">
        <f>TRUNC((F290*G290),2)</f>
        <v>265707.15000000002</v>
      </c>
      <c r="J290" s="139">
        <f>TRUNC((H290*F290),2)</f>
        <v>330847.78999999998</v>
      </c>
    </row>
    <row r="291" spans="1:10" ht="15.75" outlineLevel="1">
      <c r="A291" s="148"/>
      <c r="B291" s="84"/>
      <c r="C291" s="87"/>
      <c r="D291" s="331" t="s">
        <v>777</v>
      </c>
      <c r="E291" s="87"/>
      <c r="F291" s="135"/>
      <c r="G291" s="334"/>
      <c r="H291" s="90"/>
      <c r="I291" s="98"/>
      <c r="J291" s="139"/>
    </row>
    <row r="292" spans="1:10" ht="15.75" outlineLevel="1">
      <c r="A292" s="148"/>
      <c r="B292" s="84"/>
      <c r="C292" s="87"/>
      <c r="D292" s="331" t="s">
        <v>778</v>
      </c>
      <c r="E292" s="87"/>
      <c r="F292" s="135"/>
      <c r="G292" s="334"/>
      <c r="H292" s="90"/>
      <c r="I292" s="98"/>
      <c r="J292" s="139"/>
    </row>
    <row r="293" spans="1:10" ht="15.75" outlineLevel="1">
      <c r="A293" s="148"/>
      <c r="B293" s="84"/>
      <c r="C293" s="87"/>
      <c r="D293" s="400" t="s">
        <v>779</v>
      </c>
      <c r="E293" s="87"/>
      <c r="F293" s="135"/>
      <c r="G293" s="334"/>
      <c r="H293" s="90"/>
      <c r="I293" s="98"/>
      <c r="J293" s="139"/>
    </row>
    <row r="294" spans="1:10" ht="20.100000000000001" customHeight="1" outlineLevel="1">
      <c r="A294" s="366" t="s">
        <v>360</v>
      </c>
      <c r="B294" s="367"/>
      <c r="C294" s="563" t="s">
        <v>781</v>
      </c>
      <c r="D294" s="564"/>
      <c r="E294" s="367"/>
      <c r="F294" s="367"/>
      <c r="G294" s="367"/>
      <c r="H294" s="367"/>
      <c r="I294" s="368">
        <f>SUM(I295:I298)</f>
        <v>38575.46</v>
      </c>
      <c r="J294" s="368">
        <f>SUM(J295:J298)</f>
        <v>48032.97</v>
      </c>
    </row>
    <row r="295" spans="1:10" ht="47.25" outlineLevel="1">
      <c r="A295" s="339" t="s">
        <v>780</v>
      </c>
      <c r="B295" s="250" t="s">
        <v>915</v>
      </c>
      <c r="C295" s="133" t="s">
        <v>215</v>
      </c>
      <c r="D295" s="298" t="s">
        <v>394</v>
      </c>
      <c r="E295" s="133" t="s">
        <v>90</v>
      </c>
      <c r="F295" s="300">
        <v>155.69</v>
      </c>
      <c r="G295" s="303">
        <v>83.54</v>
      </c>
      <c r="H295" s="90">
        <f>TRUNC((ORÇAMENTO!G295*1.2452),2)</f>
        <v>104.02</v>
      </c>
      <c r="I295" s="98">
        <f>TRUNC((F295*G295),2)</f>
        <v>13006.34</v>
      </c>
      <c r="J295" s="139">
        <f>TRUNC((H295*F295),2)</f>
        <v>16194.87</v>
      </c>
    </row>
    <row r="296" spans="1:10" ht="31.5" outlineLevel="1">
      <c r="A296" s="339"/>
      <c r="B296" s="87"/>
      <c r="C296" s="88"/>
      <c r="D296" s="331" t="s">
        <v>782</v>
      </c>
      <c r="E296" s="87"/>
      <c r="F296" s="348"/>
      <c r="G296" s="344"/>
      <c r="H296" s="89"/>
      <c r="I296" s="94"/>
      <c r="J296" s="140"/>
    </row>
    <row r="297" spans="1:10" s="5" customFormat="1" ht="31.5" outlineLevel="1">
      <c r="A297" s="339" t="s">
        <v>783</v>
      </c>
      <c r="B297" s="250" t="s">
        <v>915</v>
      </c>
      <c r="C297" s="133">
        <v>101094</v>
      </c>
      <c r="D297" s="333" t="s">
        <v>395</v>
      </c>
      <c r="E297" s="133" t="s">
        <v>88</v>
      </c>
      <c r="F297" s="300">
        <v>138.94</v>
      </c>
      <c r="G297" s="303">
        <v>184.03</v>
      </c>
      <c r="H297" s="90">
        <f>TRUNC((ORÇAMENTO!G297*1.2452),2)</f>
        <v>229.15</v>
      </c>
      <c r="I297" s="98">
        <f>TRUNC((F297*G297),2)</f>
        <v>25569.119999999999</v>
      </c>
      <c r="J297" s="139">
        <f>TRUNC((H297*F297),2)</f>
        <v>31838.1</v>
      </c>
    </row>
    <row r="298" spans="1:10" s="5" customFormat="1" ht="15.75" outlineLevel="1">
      <c r="A298" s="142"/>
      <c r="B298" s="84"/>
      <c r="C298" s="133"/>
      <c r="D298" s="336" t="s">
        <v>784</v>
      </c>
      <c r="E298" s="87"/>
      <c r="F298" s="89"/>
      <c r="G298" s="303"/>
      <c r="H298" s="90"/>
      <c r="I298" s="94"/>
      <c r="J298" s="140"/>
    </row>
    <row r="299" spans="1:10" ht="20.100000000000001" customHeight="1">
      <c r="A299" s="328">
        <v>13</v>
      </c>
      <c r="B299" s="327"/>
      <c r="C299" s="562" t="s">
        <v>69</v>
      </c>
      <c r="D299" s="562"/>
      <c r="E299" s="327"/>
      <c r="F299" s="327"/>
      <c r="G299" s="327"/>
      <c r="H299" s="327"/>
      <c r="I299" s="329">
        <f>SUM(I300:I313)</f>
        <v>43316.200000000004</v>
      </c>
      <c r="J299" s="329">
        <f>SUM(J300:J313)</f>
        <v>53908.3</v>
      </c>
    </row>
    <row r="300" spans="1:10" ht="31.5" outlineLevel="1">
      <c r="A300" s="338" t="s">
        <v>38</v>
      </c>
      <c r="B300" s="250" t="s">
        <v>915</v>
      </c>
      <c r="C300" s="363">
        <v>88489</v>
      </c>
      <c r="D300" s="298" t="s">
        <v>211</v>
      </c>
      <c r="E300" s="286" t="s">
        <v>90</v>
      </c>
      <c r="F300" s="300">
        <v>1749.64</v>
      </c>
      <c r="G300" s="303">
        <v>14.76</v>
      </c>
      <c r="H300" s="90">
        <f>TRUNC((ORÇAMENTO!G300*1.2452),2)</f>
        <v>18.37</v>
      </c>
      <c r="I300" s="98">
        <f>TRUNC((F300*G300),2)</f>
        <v>25824.68</v>
      </c>
      <c r="J300" s="139">
        <f>TRUNC((H300*F300),2)</f>
        <v>32140.880000000001</v>
      </c>
    </row>
    <row r="301" spans="1:10" ht="15.75" outlineLevel="1">
      <c r="A301" s="338"/>
      <c r="B301" s="101"/>
      <c r="C301" s="363"/>
      <c r="D301" s="331" t="s">
        <v>902</v>
      </c>
      <c r="E301" s="286"/>
      <c r="F301" s="136"/>
      <c r="G301" s="344"/>
      <c r="H301" s="89"/>
      <c r="I301" s="94"/>
      <c r="J301" s="140"/>
    </row>
    <row r="302" spans="1:10" ht="15.75" outlineLevel="1">
      <c r="A302" s="338"/>
      <c r="B302" s="101"/>
      <c r="C302" s="363"/>
      <c r="D302" s="331" t="s">
        <v>903</v>
      </c>
      <c r="E302" s="286"/>
      <c r="F302" s="136"/>
      <c r="G302" s="344"/>
      <c r="H302" s="89"/>
      <c r="I302" s="94"/>
      <c r="J302" s="140"/>
    </row>
    <row r="303" spans="1:10" ht="15.75" outlineLevel="1">
      <c r="A303" s="338"/>
      <c r="B303" s="101"/>
      <c r="C303" s="363"/>
      <c r="D303" s="331" t="s">
        <v>904</v>
      </c>
      <c r="E303" s="286"/>
      <c r="F303" s="136"/>
      <c r="G303" s="344"/>
      <c r="H303" s="89"/>
      <c r="I303" s="94"/>
      <c r="J303" s="140"/>
    </row>
    <row r="304" spans="1:10" ht="31.5" outlineLevel="1">
      <c r="A304" s="338" t="s">
        <v>39</v>
      </c>
      <c r="B304" s="250" t="s">
        <v>915</v>
      </c>
      <c r="C304" s="363">
        <v>88488</v>
      </c>
      <c r="D304" s="298" t="s">
        <v>210</v>
      </c>
      <c r="E304" s="286" t="s">
        <v>90</v>
      </c>
      <c r="F304" s="300">
        <v>69.11</v>
      </c>
      <c r="G304" s="303">
        <v>16.43</v>
      </c>
      <c r="H304" s="90">
        <f>TRUNC((ORÇAMENTO!G304*1.2452),2)</f>
        <v>20.45</v>
      </c>
      <c r="I304" s="98">
        <f>TRUNC((F304*G304),2)</f>
        <v>1135.47</v>
      </c>
      <c r="J304" s="139">
        <f>TRUNC((H304*F304),2)</f>
        <v>1413.29</v>
      </c>
    </row>
    <row r="305" spans="1:12" ht="15.75" outlineLevel="1">
      <c r="A305" s="338"/>
      <c r="B305" s="101"/>
      <c r="C305" s="363"/>
      <c r="D305" s="331" t="s">
        <v>742</v>
      </c>
      <c r="E305" s="286"/>
      <c r="F305" s="136"/>
      <c r="G305" s="344"/>
      <c r="H305" s="89"/>
      <c r="I305" s="94"/>
      <c r="J305" s="140"/>
    </row>
    <row r="306" spans="1:12" ht="31.5" outlineLevel="1">
      <c r="A306" s="338" t="s">
        <v>785</v>
      </c>
      <c r="B306" s="250" t="s">
        <v>915</v>
      </c>
      <c r="C306" s="363">
        <v>102504</v>
      </c>
      <c r="D306" s="298" t="s">
        <v>399</v>
      </c>
      <c r="E306" s="286" t="s">
        <v>88</v>
      </c>
      <c r="F306" s="300">
        <v>346.68</v>
      </c>
      <c r="G306" s="303">
        <v>8.07</v>
      </c>
      <c r="H306" s="90">
        <f>TRUNC((ORÇAMENTO!G306*1.2452),2)</f>
        <v>10.039999999999999</v>
      </c>
      <c r="I306" s="98">
        <f>TRUNC((F306*G306),2)</f>
        <v>2797.7</v>
      </c>
      <c r="J306" s="139">
        <f>TRUNC((H306*F306),2)</f>
        <v>3480.66</v>
      </c>
      <c r="K306" s="9"/>
    </row>
    <row r="307" spans="1:12" ht="31.5" outlineLevel="1">
      <c r="A307" s="338"/>
      <c r="B307" s="101"/>
      <c r="C307" s="363"/>
      <c r="D307" s="331" t="s">
        <v>396</v>
      </c>
      <c r="E307" s="286"/>
      <c r="F307" s="136"/>
      <c r="G307" s="303"/>
      <c r="H307" s="89"/>
      <c r="I307" s="94"/>
      <c r="J307" s="140"/>
      <c r="K307" s="9"/>
    </row>
    <row r="308" spans="1:12" ht="63" outlineLevel="1">
      <c r="A308" s="338" t="s">
        <v>786</v>
      </c>
      <c r="B308" s="250" t="s">
        <v>915</v>
      </c>
      <c r="C308" s="394">
        <v>100750</v>
      </c>
      <c r="D308" s="298" t="s">
        <v>400</v>
      </c>
      <c r="E308" s="286" t="s">
        <v>90</v>
      </c>
      <c r="F308" s="300">
        <v>36.119999999999997</v>
      </c>
      <c r="G308" s="303">
        <v>20.71</v>
      </c>
      <c r="H308" s="90">
        <f>TRUNC((ORÇAMENTO!G308*1.2452),2)</f>
        <v>25.78</v>
      </c>
      <c r="I308" s="98">
        <f>TRUNC((F308*G308),2)</f>
        <v>748.04</v>
      </c>
      <c r="J308" s="139">
        <f>TRUNC((H308*F308),2)</f>
        <v>931.17</v>
      </c>
    </row>
    <row r="309" spans="1:12" ht="20.100000000000001" customHeight="1" outlineLevel="1">
      <c r="A309" s="338"/>
      <c r="B309" s="104"/>
      <c r="C309" s="394"/>
      <c r="D309" s="301" t="s">
        <v>906</v>
      </c>
      <c r="E309" s="286"/>
      <c r="F309" s="136"/>
      <c r="G309" s="344"/>
      <c r="H309" s="89"/>
      <c r="I309" s="94"/>
      <c r="J309" s="140"/>
    </row>
    <row r="310" spans="1:12" ht="47.25" outlineLevel="1">
      <c r="A310" s="338" t="s">
        <v>787</v>
      </c>
      <c r="B310" s="250" t="s">
        <v>915</v>
      </c>
      <c r="C310" s="394">
        <v>100747</v>
      </c>
      <c r="D310" s="298" t="s">
        <v>401</v>
      </c>
      <c r="E310" s="286" t="s">
        <v>90</v>
      </c>
      <c r="F310" s="300">
        <v>1244.97</v>
      </c>
      <c r="G310" s="303">
        <v>9.98</v>
      </c>
      <c r="H310" s="90">
        <f>TRUNC((ORÇAMENTO!G310*1.2452),2)</f>
        <v>12.42</v>
      </c>
      <c r="I310" s="98">
        <f>TRUNC((F310*G310),2)</f>
        <v>12424.8</v>
      </c>
      <c r="J310" s="139">
        <f>TRUNC((H310*F310),2)</f>
        <v>15462.52</v>
      </c>
    </row>
    <row r="311" spans="1:12" ht="15.75" outlineLevel="1">
      <c r="A311" s="338"/>
      <c r="B311" s="104"/>
      <c r="C311" s="417"/>
      <c r="D311" s="301" t="s">
        <v>637</v>
      </c>
      <c r="E311" s="286"/>
      <c r="F311" s="136"/>
      <c r="G311" s="344"/>
      <c r="H311" s="89"/>
      <c r="I311" s="94"/>
      <c r="J311" s="140"/>
    </row>
    <row r="312" spans="1:12" ht="47.25" outlineLevel="1">
      <c r="A312" s="338" t="s">
        <v>788</v>
      </c>
      <c r="B312" s="250" t="s">
        <v>915</v>
      </c>
      <c r="C312" s="270" t="s">
        <v>397</v>
      </c>
      <c r="D312" s="418" t="s">
        <v>398</v>
      </c>
      <c r="E312" s="286" t="s">
        <v>90</v>
      </c>
      <c r="F312" s="300">
        <v>28.14</v>
      </c>
      <c r="G312" s="303">
        <v>13.7</v>
      </c>
      <c r="H312" s="90">
        <f>TRUNC((ORÇAMENTO!G312*1.2452),2)</f>
        <v>17.05</v>
      </c>
      <c r="I312" s="98">
        <f>TRUNC((F312*G312),2)</f>
        <v>385.51</v>
      </c>
      <c r="J312" s="139">
        <f>TRUNC((H312*F312),2)</f>
        <v>479.78</v>
      </c>
    </row>
    <row r="313" spans="1:12" ht="15.75" outlineLevel="1">
      <c r="A313" s="141"/>
      <c r="B313" s="104"/>
      <c r="C313" s="103"/>
      <c r="D313" s="301" t="s">
        <v>905</v>
      </c>
      <c r="E313" s="102"/>
      <c r="F313" s="136"/>
      <c r="G313" s="344"/>
      <c r="H313" s="89"/>
      <c r="I313" s="94"/>
      <c r="J313" s="140"/>
    </row>
    <row r="314" spans="1:12" ht="20.100000000000001" customHeight="1">
      <c r="A314" s="328">
        <v>14</v>
      </c>
      <c r="B314" s="327"/>
      <c r="C314" s="562" t="s">
        <v>361</v>
      </c>
      <c r="D314" s="562"/>
      <c r="E314" s="327"/>
      <c r="F314" s="327"/>
      <c r="G314" s="327"/>
      <c r="H314" s="327"/>
      <c r="I314" s="329">
        <f>I315+I352</f>
        <v>5814.9500000000007</v>
      </c>
      <c r="J314" s="329">
        <f>J315+J352</f>
        <v>7239.1899999999987</v>
      </c>
    </row>
    <row r="315" spans="1:12" s="6" customFormat="1" ht="20.100000000000001" customHeight="1" outlineLevel="1">
      <c r="A315" s="366" t="s">
        <v>24</v>
      </c>
      <c r="B315" s="367"/>
      <c r="C315" s="563" t="s">
        <v>78</v>
      </c>
      <c r="D315" s="564"/>
      <c r="E315" s="367"/>
      <c r="F315" s="367"/>
      <c r="G315" s="367"/>
      <c r="H315" s="367"/>
      <c r="I315" s="368">
        <f>SUM(I316:I351)</f>
        <v>2812.28</v>
      </c>
      <c r="J315" s="368">
        <f>SUM(J316:J351)</f>
        <v>3500.5699999999993</v>
      </c>
      <c r="K315" s="7"/>
      <c r="L315" s="8"/>
    </row>
    <row r="316" spans="1:12" ht="47.25" outlineLevel="1">
      <c r="A316" s="338" t="s">
        <v>363</v>
      </c>
      <c r="B316" s="250" t="s">
        <v>915</v>
      </c>
      <c r="C316" s="398">
        <v>89401</v>
      </c>
      <c r="D316" s="298" t="s">
        <v>140</v>
      </c>
      <c r="E316" s="347" t="s">
        <v>88</v>
      </c>
      <c r="F316" s="300">
        <v>12</v>
      </c>
      <c r="G316" s="303">
        <v>9.4</v>
      </c>
      <c r="H316" s="90">
        <f>TRUNC((ORÇAMENTO!G316*1.2452),2)</f>
        <v>11.7</v>
      </c>
      <c r="I316" s="98">
        <f>TRUNC((F316*G316),2)</f>
        <v>112.8</v>
      </c>
      <c r="J316" s="139">
        <f>TRUNC((H316*F316),2)</f>
        <v>140.4</v>
      </c>
    </row>
    <row r="317" spans="1:12" ht="15.75" outlineLevel="1">
      <c r="A317" s="338"/>
      <c r="B317" s="84"/>
      <c r="C317" s="100"/>
      <c r="D317" s="331" t="s">
        <v>402</v>
      </c>
      <c r="E317" s="347"/>
      <c r="F317" s="300"/>
      <c r="G317" s="303"/>
      <c r="H317" s="89"/>
      <c r="I317" s="94"/>
      <c r="J317" s="140"/>
    </row>
    <row r="318" spans="1:12" ht="31.5" outlineLevel="1">
      <c r="A318" s="338" t="s">
        <v>364</v>
      </c>
      <c r="B318" s="250" t="s">
        <v>915</v>
      </c>
      <c r="C318" s="95">
        <v>89446</v>
      </c>
      <c r="D318" s="298" t="s">
        <v>141</v>
      </c>
      <c r="E318" s="347" t="s">
        <v>88</v>
      </c>
      <c r="F318" s="300">
        <v>42</v>
      </c>
      <c r="G318" s="303">
        <v>5.94</v>
      </c>
      <c r="H318" s="90">
        <f>TRUNC((ORÇAMENTO!G318*1.2452),2)</f>
        <v>7.39</v>
      </c>
      <c r="I318" s="98">
        <f>TRUNC((F318*G318),2)</f>
        <v>249.48</v>
      </c>
      <c r="J318" s="139">
        <f>TRUNC((H318*F318),2)</f>
        <v>310.38</v>
      </c>
    </row>
    <row r="319" spans="1:12" ht="15.75" outlineLevel="1">
      <c r="A319" s="338"/>
      <c r="B319" s="84"/>
      <c r="C319" s="100"/>
      <c r="D319" s="331" t="s">
        <v>403</v>
      </c>
      <c r="E319" s="347"/>
      <c r="F319" s="348"/>
      <c r="G319" s="303"/>
      <c r="H319" s="89"/>
      <c r="I319" s="94"/>
      <c r="J319" s="140"/>
    </row>
    <row r="320" spans="1:12" ht="31.5" outlineLevel="1">
      <c r="A320" s="338" t="s">
        <v>365</v>
      </c>
      <c r="B320" s="250" t="s">
        <v>915</v>
      </c>
      <c r="C320" s="95">
        <v>89447</v>
      </c>
      <c r="D320" s="298" t="s">
        <v>142</v>
      </c>
      <c r="E320" s="347" t="s">
        <v>88</v>
      </c>
      <c r="F320" s="300">
        <v>28</v>
      </c>
      <c r="G320" s="303">
        <v>12.56</v>
      </c>
      <c r="H320" s="90">
        <f>TRUNC((ORÇAMENTO!G320*1.2452),2)</f>
        <v>15.63</v>
      </c>
      <c r="I320" s="98">
        <f>TRUNC((F320*G320),2)</f>
        <v>351.68</v>
      </c>
      <c r="J320" s="139">
        <f>TRUNC((H320*F320),2)</f>
        <v>437.64</v>
      </c>
    </row>
    <row r="321" spans="1:10" ht="15.75" outlineLevel="1">
      <c r="A321" s="338"/>
      <c r="B321" s="84"/>
      <c r="C321" s="398"/>
      <c r="D321" s="331" t="s">
        <v>404</v>
      </c>
      <c r="E321" s="347"/>
      <c r="F321" s="348"/>
      <c r="G321" s="344"/>
      <c r="H321" s="89"/>
      <c r="I321" s="94"/>
      <c r="J321" s="140"/>
    </row>
    <row r="322" spans="1:10" ht="31.5" outlineLevel="1">
      <c r="A322" s="338" t="s">
        <v>366</v>
      </c>
      <c r="B322" s="250" t="s">
        <v>915</v>
      </c>
      <c r="C322" s="95">
        <v>89448</v>
      </c>
      <c r="D322" s="298" t="s">
        <v>143</v>
      </c>
      <c r="E322" s="347" t="s">
        <v>88</v>
      </c>
      <c r="F322" s="300">
        <v>30</v>
      </c>
      <c r="G322" s="303">
        <v>18.059999999999999</v>
      </c>
      <c r="H322" s="90">
        <f>TRUNC((ORÇAMENTO!G322*1.2452),2)</f>
        <v>22.48</v>
      </c>
      <c r="I322" s="98">
        <f>TRUNC((F322*G322),2)</f>
        <v>541.79999999999995</v>
      </c>
      <c r="J322" s="139">
        <f>TRUNC((H322*F322),2)</f>
        <v>674.4</v>
      </c>
    </row>
    <row r="323" spans="1:10" ht="15.75" outlineLevel="1">
      <c r="A323" s="338"/>
      <c r="B323" s="84"/>
      <c r="C323" s="398"/>
      <c r="D323" s="331" t="s">
        <v>405</v>
      </c>
      <c r="E323" s="347"/>
      <c r="F323" s="348"/>
      <c r="G323" s="344"/>
      <c r="H323" s="89"/>
      <c r="I323" s="94"/>
      <c r="J323" s="140"/>
    </row>
    <row r="324" spans="1:10" ht="31.5" outlineLevel="1">
      <c r="A324" s="338" t="s">
        <v>367</v>
      </c>
      <c r="B324" s="250" t="s">
        <v>915</v>
      </c>
      <c r="C324" s="95">
        <v>89449</v>
      </c>
      <c r="D324" s="298" t="s">
        <v>144</v>
      </c>
      <c r="E324" s="347" t="s">
        <v>88</v>
      </c>
      <c r="F324" s="300">
        <v>36</v>
      </c>
      <c r="G324" s="303">
        <v>20.77</v>
      </c>
      <c r="H324" s="90">
        <f>TRUNC((ORÇAMENTO!G324*1.2452),2)</f>
        <v>25.86</v>
      </c>
      <c r="I324" s="98">
        <f>TRUNC((F324*G324),2)</f>
        <v>747.72</v>
      </c>
      <c r="J324" s="139">
        <f>TRUNC((H324*F324),2)</f>
        <v>930.96</v>
      </c>
    </row>
    <row r="325" spans="1:10" ht="15.75" outlineLevel="1">
      <c r="A325" s="141"/>
      <c r="B325" s="84"/>
      <c r="C325" s="398"/>
      <c r="D325" s="331" t="s">
        <v>406</v>
      </c>
      <c r="E325" s="347"/>
      <c r="F325" s="348"/>
      <c r="G325" s="344"/>
      <c r="H325" s="89"/>
      <c r="I325" s="94"/>
      <c r="J325" s="140"/>
    </row>
    <row r="326" spans="1:10" ht="47.25" outlineLevel="1">
      <c r="A326" s="338" t="s">
        <v>368</v>
      </c>
      <c r="B326" s="250" t="s">
        <v>915</v>
      </c>
      <c r="C326" s="95">
        <v>89408</v>
      </c>
      <c r="D326" s="298" t="s">
        <v>154</v>
      </c>
      <c r="E326" s="347" t="s">
        <v>251</v>
      </c>
      <c r="F326" s="300">
        <v>15</v>
      </c>
      <c r="G326" s="303">
        <v>7.22</v>
      </c>
      <c r="H326" s="90">
        <f>TRUNC((ORÇAMENTO!G326*1.2452),2)</f>
        <v>8.99</v>
      </c>
      <c r="I326" s="98">
        <f>TRUNC((F326*G326),2)</f>
        <v>108.3</v>
      </c>
      <c r="J326" s="139">
        <f>TRUNC((H326*F326),2)</f>
        <v>134.85</v>
      </c>
    </row>
    <row r="327" spans="1:10" ht="15.75" outlineLevel="1">
      <c r="A327" s="338"/>
      <c r="B327" s="84"/>
      <c r="C327" s="100"/>
      <c r="D327" s="331" t="s">
        <v>407</v>
      </c>
      <c r="E327" s="347"/>
      <c r="F327" s="135"/>
      <c r="G327" s="303"/>
      <c r="H327" s="90"/>
      <c r="I327" s="94"/>
      <c r="J327" s="140"/>
    </row>
    <row r="328" spans="1:10" ht="31.5" outlineLevel="1">
      <c r="A328" s="338" t="s">
        <v>369</v>
      </c>
      <c r="B328" s="250" t="s">
        <v>915</v>
      </c>
      <c r="C328" s="95">
        <v>89492</v>
      </c>
      <c r="D328" s="298" t="s">
        <v>408</v>
      </c>
      <c r="E328" s="347" t="s">
        <v>251</v>
      </c>
      <c r="F328" s="300">
        <v>8</v>
      </c>
      <c r="G328" s="303">
        <v>7.5</v>
      </c>
      <c r="H328" s="90">
        <f>TRUNC((ORÇAMENTO!G328*1.2452),2)</f>
        <v>9.33</v>
      </c>
      <c r="I328" s="98">
        <f>TRUNC((F328*G328),2)</f>
        <v>60</v>
      </c>
      <c r="J328" s="139">
        <f>TRUNC((H328*F328),2)</f>
        <v>74.64</v>
      </c>
    </row>
    <row r="329" spans="1:10" ht="15.75" outlineLevel="1">
      <c r="A329" s="338"/>
      <c r="B329" s="84"/>
      <c r="C329" s="88"/>
      <c r="D329" s="331" t="s">
        <v>409</v>
      </c>
      <c r="E329" s="347"/>
      <c r="F329" s="136"/>
      <c r="G329" s="344"/>
      <c r="H329" s="89"/>
      <c r="I329" s="94"/>
      <c r="J329" s="140"/>
    </row>
    <row r="330" spans="1:10" ht="31.5" outlineLevel="1">
      <c r="A330" s="338" t="s">
        <v>370</v>
      </c>
      <c r="B330" s="250" t="s">
        <v>915</v>
      </c>
      <c r="C330" s="95">
        <v>89501</v>
      </c>
      <c r="D330" s="298" t="s">
        <v>410</v>
      </c>
      <c r="E330" s="347" t="s">
        <v>251</v>
      </c>
      <c r="F330" s="300">
        <v>6</v>
      </c>
      <c r="G330" s="303">
        <v>14.81</v>
      </c>
      <c r="H330" s="90">
        <f>TRUNC((ORÇAMENTO!G330*1.2452),2)</f>
        <v>18.440000000000001</v>
      </c>
      <c r="I330" s="98">
        <f>TRUNC((F330*G330),2)</f>
        <v>88.86</v>
      </c>
      <c r="J330" s="139">
        <f>TRUNC((H330*F330),2)</f>
        <v>110.64</v>
      </c>
    </row>
    <row r="331" spans="1:10" ht="15.75" outlineLevel="1">
      <c r="A331" s="338"/>
      <c r="B331" s="84"/>
      <c r="C331" s="100"/>
      <c r="D331" s="331" t="s">
        <v>411</v>
      </c>
      <c r="E331" s="347"/>
      <c r="F331" s="136"/>
      <c r="G331" s="344"/>
      <c r="H331" s="89"/>
      <c r="I331" s="94"/>
      <c r="J331" s="140"/>
    </row>
    <row r="332" spans="1:10" ht="47.25" outlineLevel="1">
      <c r="A332" s="338" t="s">
        <v>371</v>
      </c>
      <c r="B332" s="250" t="s">
        <v>915</v>
      </c>
      <c r="C332" s="95">
        <v>90373</v>
      </c>
      <c r="D332" s="298" t="s">
        <v>412</v>
      </c>
      <c r="E332" s="347" t="s">
        <v>251</v>
      </c>
      <c r="F332" s="300">
        <v>2</v>
      </c>
      <c r="G332" s="303">
        <v>14.08</v>
      </c>
      <c r="H332" s="90">
        <f>TRUNC((ORÇAMENTO!G332*1.2452),2)</f>
        <v>17.53</v>
      </c>
      <c r="I332" s="98">
        <f>TRUNC((F332*G332),2)</f>
        <v>28.16</v>
      </c>
      <c r="J332" s="139">
        <f>TRUNC((H332*F332),2)</f>
        <v>35.06</v>
      </c>
    </row>
    <row r="333" spans="1:10" ht="15.75" outlineLevel="1">
      <c r="A333" s="141"/>
      <c r="B333" s="84"/>
      <c r="C333" s="88"/>
      <c r="D333" s="331" t="s">
        <v>413</v>
      </c>
      <c r="E333" s="347"/>
      <c r="F333" s="136"/>
      <c r="G333" s="344"/>
      <c r="H333" s="89"/>
      <c r="I333" s="94"/>
      <c r="J333" s="140"/>
    </row>
    <row r="334" spans="1:10" ht="47.25" outlineLevel="1">
      <c r="A334" s="338" t="s">
        <v>372</v>
      </c>
      <c r="B334" s="250" t="s">
        <v>915</v>
      </c>
      <c r="C334" s="95">
        <v>89622</v>
      </c>
      <c r="D334" s="298" t="s">
        <v>161</v>
      </c>
      <c r="E334" s="347" t="s">
        <v>251</v>
      </c>
      <c r="F334" s="300">
        <v>4</v>
      </c>
      <c r="G334" s="303">
        <v>13.9</v>
      </c>
      <c r="H334" s="90">
        <f>TRUNC((ORÇAMENTO!G334*1.2452),2)</f>
        <v>17.3</v>
      </c>
      <c r="I334" s="98">
        <f>TRUNC((F334*G334),2)</f>
        <v>55.6</v>
      </c>
      <c r="J334" s="139">
        <f>TRUNC((H334*F334),2)</f>
        <v>69.2</v>
      </c>
    </row>
    <row r="335" spans="1:10" ht="15.75" outlineLevel="1">
      <c r="A335" s="338"/>
      <c r="B335" s="84"/>
      <c r="C335" s="95"/>
      <c r="D335" s="331" t="s">
        <v>414</v>
      </c>
      <c r="E335" s="347"/>
      <c r="F335" s="135"/>
      <c r="G335" s="344"/>
      <c r="H335" s="89"/>
      <c r="I335" s="94"/>
      <c r="J335" s="140"/>
    </row>
    <row r="336" spans="1:10" ht="47.25" outlineLevel="1">
      <c r="A336" s="338" t="s">
        <v>373</v>
      </c>
      <c r="B336" s="250" t="s">
        <v>915</v>
      </c>
      <c r="C336" s="95">
        <v>89626</v>
      </c>
      <c r="D336" s="298" t="s">
        <v>162</v>
      </c>
      <c r="E336" s="347" t="s">
        <v>251</v>
      </c>
      <c r="F336" s="300">
        <v>2</v>
      </c>
      <c r="G336" s="303">
        <v>29.45</v>
      </c>
      <c r="H336" s="90">
        <f>TRUNC((ORÇAMENTO!G336*1.2452),2)</f>
        <v>36.67</v>
      </c>
      <c r="I336" s="98">
        <f>TRUNC((F336*G336),2)</f>
        <v>58.9</v>
      </c>
      <c r="J336" s="139">
        <f>TRUNC((H336*F336),2)</f>
        <v>73.34</v>
      </c>
    </row>
    <row r="337" spans="1:12" ht="20.100000000000001" customHeight="1" outlineLevel="1">
      <c r="A337" s="338"/>
      <c r="B337" s="84"/>
      <c r="C337" s="88"/>
      <c r="D337" s="331" t="s">
        <v>413</v>
      </c>
      <c r="E337" s="347"/>
      <c r="F337" s="135"/>
      <c r="G337" s="344"/>
      <c r="H337" s="89"/>
      <c r="I337" s="94"/>
      <c r="J337" s="140"/>
    </row>
    <row r="338" spans="1:12" ht="47.25" outlineLevel="1">
      <c r="A338" s="338" t="s">
        <v>789</v>
      </c>
      <c r="B338" s="250" t="s">
        <v>915</v>
      </c>
      <c r="C338" s="95">
        <v>89385</v>
      </c>
      <c r="D338" s="298" t="s">
        <v>929</v>
      </c>
      <c r="E338" s="347" t="s">
        <v>251</v>
      </c>
      <c r="F338" s="300">
        <v>8</v>
      </c>
      <c r="G338" s="303">
        <v>6.68</v>
      </c>
      <c r="H338" s="90">
        <f>TRUNC((ORÇAMENTO!G338*1.2452),2)</f>
        <v>8.31</v>
      </c>
      <c r="I338" s="98">
        <f>TRUNC((F338*G338),2)</f>
        <v>53.44</v>
      </c>
      <c r="J338" s="139">
        <f>TRUNC((H338*F338),2)</f>
        <v>66.48</v>
      </c>
    </row>
    <row r="339" spans="1:12" ht="15.75" outlineLevel="1">
      <c r="A339" s="338"/>
      <c r="B339" s="84"/>
      <c r="C339" s="88"/>
      <c r="D339" s="331" t="s">
        <v>357</v>
      </c>
      <c r="E339" s="347"/>
      <c r="F339" s="135"/>
      <c r="G339" s="335"/>
      <c r="H339" s="89"/>
      <c r="I339" s="94"/>
      <c r="J339" s="140"/>
    </row>
    <row r="340" spans="1:12" ht="31.5" outlineLevel="1">
      <c r="A340" s="338" t="s">
        <v>790</v>
      </c>
      <c r="B340" s="250" t="s">
        <v>915</v>
      </c>
      <c r="C340" s="95">
        <v>89386</v>
      </c>
      <c r="D340" s="298" t="s">
        <v>930</v>
      </c>
      <c r="E340" s="347" t="s">
        <v>251</v>
      </c>
      <c r="F340" s="300">
        <v>4</v>
      </c>
      <c r="G340" s="303">
        <v>8.57</v>
      </c>
      <c r="H340" s="90">
        <f>TRUNC((ORÇAMENTO!G340*1.2452),2)</f>
        <v>10.67</v>
      </c>
      <c r="I340" s="98">
        <f>TRUNC((F340*G340),2)</f>
        <v>34.28</v>
      </c>
      <c r="J340" s="139">
        <f>TRUNC((H340*F340),2)</f>
        <v>42.68</v>
      </c>
    </row>
    <row r="341" spans="1:12" ht="15.75" outlineLevel="1">
      <c r="A341" s="338"/>
      <c r="B341" s="84"/>
      <c r="C341" s="88"/>
      <c r="D341" s="331" t="s">
        <v>414</v>
      </c>
      <c r="E341" s="347"/>
      <c r="F341" s="135"/>
      <c r="G341" s="344"/>
      <c r="H341" s="89"/>
      <c r="I341" s="94"/>
      <c r="J341" s="140"/>
    </row>
    <row r="342" spans="1:12" ht="47.25" outlineLevel="1">
      <c r="A342" s="338" t="s">
        <v>791</v>
      </c>
      <c r="B342" s="250" t="s">
        <v>915</v>
      </c>
      <c r="C342" s="95">
        <v>89433</v>
      </c>
      <c r="D342" s="298" t="s">
        <v>155</v>
      </c>
      <c r="E342" s="347" t="s">
        <v>251</v>
      </c>
      <c r="F342" s="300">
        <v>4</v>
      </c>
      <c r="G342" s="303">
        <v>12.03</v>
      </c>
      <c r="H342" s="90">
        <f>TRUNC((ORÇAMENTO!G342*1.2452),2)</f>
        <v>14.97</v>
      </c>
      <c r="I342" s="98">
        <f>TRUNC((F342*G342),2)</f>
        <v>48.12</v>
      </c>
      <c r="J342" s="139">
        <f>TRUNC((H342*F342),2)</f>
        <v>59.88</v>
      </c>
    </row>
    <row r="343" spans="1:12" ht="15.75" outlineLevel="1">
      <c r="A343" s="338"/>
      <c r="B343" s="84"/>
      <c r="C343" s="95"/>
      <c r="D343" s="331" t="s">
        <v>414</v>
      </c>
      <c r="E343" s="347"/>
      <c r="F343" s="135"/>
      <c r="G343" s="344"/>
      <c r="H343" s="89"/>
      <c r="I343" s="94"/>
      <c r="J343" s="140"/>
    </row>
    <row r="344" spans="1:12" ht="47.25" outlineLevel="1">
      <c r="A344" s="338" t="s">
        <v>792</v>
      </c>
      <c r="B344" s="250" t="s">
        <v>915</v>
      </c>
      <c r="C344" s="95">
        <v>89605</v>
      </c>
      <c r="D344" s="298" t="s">
        <v>160</v>
      </c>
      <c r="E344" s="347" t="s">
        <v>251</v>
      </c>
      <c r="F344" s="300">
        <v>2</v>
      </c>
      <c r="G344" s="303">
        <v>21.72</v>
      </c>
      <c r="H344" s="90">
        <f>TRUNC((ORÇAMENTO!G344*1.2452),2)</f>
        <v>27.04</v>
      </c>
      <c r="I344" s="98">
        <f>TRUNC((F344*G344),2)</f>
        <v>43.44</v>
      </c>
      <c r="J344" s="139">
        <f>TRUNC((H344*F344),2)</f>
        <v>54.08</v>
      </c>
    </row>
    <row r="345" spans="1:12" ht="15.75" outlineLevel="1">
      <c r="A345" s="141"/>
      <c r="B345" s="84"/>
      <c r="C345" s="88"/>
      <c r="D345" s="331" t="s">
        <v>413</v>
      </c>
      <c r="E345" s="347"/>
      <c r="F345" s="135"/>
      <c r="G345" s="344"/>
      <c r="H345" s="89"/>
      <c r="I345" s="94"/>
      <c r="J345" s="140"/>
    </row>
    <row r="346" spans="1:12" ht="47.25" outlineLevel="1">
      <c r="A346" s="338" t="s">
        <v>793</v>
      </c>
      <c r="B346" s="250" t="s">
        <v>915</v>
      </c>
      <c r="C346" s="95">
        <v>103993</v>
      </c>
      <c r="D346" s="298" t="s">
        <v>931</v>
      </c>
      <c r="E346" s="347" t="s">
        <v>251</v>
      </c>
      <c r="F346" s="300">
        <v>6</v>
      </c>
      <c r="G346" s="303">
        <v>8.68</v>
      </c>
      <c r="H346" s="90">
        <f>TRUNC((ORÇAMENTO!G346*1.2452),2)</f>
        <v>10.8</v>
      </c>
      <c r="I346" s="98">
        <f>TRUNC((F346*G346),2)</f>
        <v>52.08</v>
      </c>
      <c r="J346" s="139">
        <f>TRUNC((H346*F346),2)</f>
        <v>64.8</v>
      </c>
    </row>
    <row r="347" spans="1:12" ht="15.75" outlineLevel="1">
      <c r="A347" s="338"/>
      <c r="B347" s="84"/>
      <c r="C347" s="88"/>
      <c r="D347" s="331" t="s">
        <v>349</v>
      </c>
      <c r="E347" s="347"/>
      <c r="F347" s="135"/>
      <c r="G347" s="344"/>
      <c r="H347" s="89"/>
      <c r="I347" s="94"/>
      <c r="J347" s="140"/>
    </row>
    <row r="348" spans="1:12" ht="31.5" outlineLevel="1">
      <c r="A348" s="338" t="s">
        <v>794</v>
      </c>
      <c r="B348" s="250" t="s">
        <v>915</v>
      </c>
      <c r="C348" s="95">
        <v>89375</v>
      </c>
      <c r="D348" s="298" t="s">
        <v>153</v>
      </c>
      <c r="E348" s="347" t="s">
        <v>251</v>
      </c>
      <c r="F348" s="300">
        <v>6</v>
      </c>
      <c r="G348" s="303">
        <v>14.01</v>
      </c>
      <c r="H348" s="90">
        <f>TRUNC((ORÇAMENTO!G348*1.2452),2)</f>
        <v>17.440000000000001</v>
      </c>
      <c r="I348" s="98">
        <f>TRUNC((F348*G348),2)</f>
        <v>84.06</v>
      </c>
      <c r="J348" s="139">
        <f>TRUNC((H348*F348),2)</f>
        <v>104.64</v>
      </c>
    </row>
    <row r="349" spans="1:12" ht="15.75" outlineLevel="1">
      <c r="A349" s="338"/>
      <c r="B349" s="84"/>
      <c r="C349" s="88"/>
      <c r="D349" s="331" t="s">
        <v>349</v>
      </c>
      <c r="E349" s="347"/>
      <c r="F349" s="135"/>
      <c r="G349" s="344"/>
      <c r="H349" s="89"/>
      <c r="I349" s="94"/>
      <c r="J349" s="140"/>
    </row>
    <row r="350" spans="1:12" ht="31.5" outlineLevel="1">
      <c r="A350" s="338" t="s">
        <v>795</v>
      </c>
      <c r="B350" s="250" t="s">
        <v>915</v>
      </c>
      <c r="C350" s="95">
        <v>89594</v>
      </c>
      <c r="D350" s="298" t="s">
        <v>158</v>
      </c>
      <c r="E350" s="347" t="s">
        <v>251</v>
      </c>
      <c r="F350" s="300">
        <v>2</v>
      </c>
      <c r="G350" s="303">
        <v>46.78</v>
      </c>
      <c r="H350" s="90">
        <f>TRUNC((ORÇAMENTO!G350*1.2452),2)</f>
        <v>58.25</v>
      </c>
      <c r="I350" s="98">
        <f>TRUNC((F350*G350),2)</f>
        <v>93.56</v>
      </c>
      <c r="J350" s="139">
        <f>TRUNC((H350*F350),2)</f>
        <v>116.5</v>
      </c>
    </row>
    <row r="351" spans="1:12" ht="15.75" outlineLevel="1">
      <c r="A351" s="141"/>
      <c r="B351" s="84"/>
      <c r="C351" s="88"/>
      <c r="D351" s="331" t="s">
        <v>413</v>
      </c>
      <c r="E351" s="95"/>
      <c r="F351" s="135"/>
      <c r="G351" s="344"/>
      <c r="H351" s="89"/>
      <c r="I351" s="94"/>
      <c r="J351" s="140"/>
    </row>
    <row r="352" spans="1:12" s="6" customFormat="1" ht="20.100000000000001" customHeight="1" outlineLevel="1">
      <c r="A352" s="366" t="s">
        <v>39</v>
      </c>
      <c r="B352" s="367"/>
      <c r="C352" s="563" t="s">
        <v>75</v>
      </c>
      <c r="D352" s="564"/>
      <c r="E352" s="367"/>
      <c r="F352" s="367"/>
      <c r="G352" s="367"/>
      <c r="H352" s="367"/>
      <c r="I352" s="368">
        <f>SUM(I353:I382)</f>
        <v>3002.67</v>
      </c>
      <c r="J352" s="368">
        <f>SUM(J353:J382)</f>
        <v>3738.62</v>
      </c>
      <c r="K352" s="7"/>
      <c r="L352" s="8"/>
    </row>
    <row r="353" spans="1:10" ht="31.5" outlineLevel="1">
      <c r="A353" s="338" t="s">
        <v>374</v>
      </c>
      <c r="B353" s="250" t="s">
        <v>915</v>
      </c>
      <c r="C353" s="95">
        <v>89353</v>
      </c>
      <c r="D353" s="298" t="s">
        <v>196</v>
      </c>
      <c r="E353" s="347" t="s">
        <v>251</v>
      </c>
      <c r="F353" s="300">
        <v>1</v>
      </c>
      <c r="G353" s="303">
        <v>40.630000000000003</v>
      </c>
      <c r="H353" s="90">
        <f>TRUNC((ORÇAMENTO!G353*1.2452),2)</f>
        <v>50.59</v>
      </c>
      <c r="I353" s="98">
        <f>TRUNC((F353*G353),2)</f>
        <v>40.630000000000003</v>
      </c>
      <c r="J353" s="139">
        <f>TRUNC((H353*F353),2)</f>
        <v>50.59</v>
      </c>
    </row>
    <row r="354" spans="1:10" ht="15.75" outlineLevel="1">
      <c r="A354" s="338"/>
      <c r="B354" s="84"/>
      <c r="C354" s="95"/>
      <c r="D354" s="331" t="s">
        <v>321</v>
      </c>
      <c r="E354" s="347"/>
      <c r="F354" s="300"/>
      <c r="G354" s="303"/>
      <c r="H354" s="89"/>
      <c r="I354" s="94"/>
      <c r="J354" s="140"/>
    </row>
    <row r="355" spans="1:10" ht="47.25" outlineLevel="1">
      <c r="A355" s="338" t="s">
        <v>375</v>
      </c>
      <c r="B355" s="250" t="s">
        <v>915</v>
      </c>
      <c r="C355" s="133" t="s">
        <v>199</v>
      </c>
      <c r="D355" s="298" t="s">
        <v>200</v>
      </c>
      <c r="E355" s="347" t="s">
        <v>251</v>
      </c>
      <c r="F355" s="300">
        <v>2</v>
      </c>
      <c r="G355" s="303">
        <v>85.56</v>
      </c>
      <c r="H355" s="90">
        <f>TRUNC((ORÇAMENTO!G355*1.2452),2)</f>
        <v>106.53</v>
      </c>
      <c r="I355" s="98">
        <f>TRUNC((F355*G355),2)</f>
        <v>171.12</v>
      </c>
      <c r="J355" s="139">
        <f>TRUNC((H355*F355),2)</f>
        <v>213.06</v>
      </c>
    </row>
    <row r="356" spans="1:10" ht="15.75" outlineLevel="1">
      <c r="A356" s="338"/>
      <c r="B356" s="84"/>
      <c r="C356" s="133"/>
      <c r="D356" s="331" t="s">
        <v>413</v>
      </c>
      <c r="E356" s="347"/>
      <c r="F356" s="300"/>
      <c r="G356" s="303"/>
      <c r="H356" s="89"/>
      <c r="I356" s="94"/>
      <c r="J356" s="140"/>
    </row>
    <row r="357" spans="1:10" ht="78.75" outlineLevel="1">
      <c r="A357" s="338" t="s">
        <v>376</v>
      </c>
      <c r="B357" s="250" t="s">
        <v>915</v>
      </c>
      <c r="C357" s="133" t="s">
        <v>206</v>
      </c>
      <c r="D357" s="298" t="s">
        <v>207</v>
      </c>
      <c r="E357" s="347" t="s">
        <v>251</v>
      </c>
      <c r="F357" s="300">
        <v>2</v>
      </c>
      <c r="G357" s="303">
        <v>172.13</v>
      </c>
      <c r="H357" s="90">
        <f>TRUNC((ORÇAMENTO!G357*1.2452),2)</f>
        <v>214.33</v>
      </c>
      <c r="I357" s="98">
        <f>TRUNC((F357*G357),2)</f>
        <v>344.26</v>
      </c>
      <c r="J357" s="139">
        <f>TRUNC((H357*F357),2)</f>
        <v>428.66</v>
      </c>
    </row>
    <row r="358" spans="1:10" ht="15.75" outlineLevel="1">
      <c r="A358" s="338"/>
      <c r="B358" s="84"/>
      <c r="C358" s="133"/>
      <c r="D358" s="331" t="s">
        <v>413</v>
      </c>
      <c r="E358" s="347"/>
      <c r="F358" s="300"/>
      <c r="G358" s="344"/>
      <c r="H358" s="89"/>
      <c r="I358" s="94"/>
      <c r="J358" s="140"/>
    </row>
    <row r="359" spans="1:10" ht="78.75" outlineLevel="1">
      <c r="A359" s="338" t="s">
        <v>377</v>
      </c>
      <c r="B359" s="250" t="s">
        <v>915</v>
      </c>
      <c r="C359" s="133" t="s">
        <v>204</v>
      </c>
      <c r="D359" s="298" t="s">
        <v>205</v>
      </c>
      <c r="E359" s="347" t="s">
        <v>251</v>
      </c>
      <c r="F359" s="300">
        <v>2</v>
      </c>
      <c r="G359" s="303">
        <v>162.81</v>
      </c>
      <c r="H359" s="90">
        <f>TRUNC((ORÇAMENTO!G359*1.2452),2)</f>
        <v>202.73</v>
      </c>
      <c r="I359" s="98">
        <f>TRUNC((F359*G359),2)</f>
        <v>325.62</v>
      </c>
      <c r="J359" s="139">
        <f>TRUNC((H359*F359),2)</f>
        <v>405.46</v>
      </c>
    </row>
    <row r="360" spans="1:10" ht="15.75" outlineLevel="1">
      <c r="A360" s="338"/>
      <c r="B360" s="84"/>
      <c r="C360" s="133"/>
      <c r="D360" s="331" t="s">
        <v>413</v>
      </c>
      <c r="E360" s="347"/>
      <c r="F360" s="300"/>
      <c r="G360" s="344"/>
      <c r="H360" s="89"/>
      <c r="I360" s="94"/>
      <c r="J360" s="140"/>
    </row>
    <row r="361" spans="1:10" ht="78.75" outlineLevel="1">
      <c r="A361" s="338" t="s">
        <v>378</v>
      </c>
      <c r="B361" s="250" t="s">
        <v>915</v>
      </c>
      <c r="C361" s="133" t="s">
        <v>202</v>
      </c>
      <c r="D361" s="298" t="s">
        <v>203</v>
      </c>
      <c r="E361" s="347" t="s">
        <v>251</v>
      </c>
      <c r="F361" s="300">
        <v>2</v>
      </c>
      <c r="G361" s="303">
        <v>118.43</v>
      </c>
      <c r="H361" s="90">
        <f>TRUNC((ORÇAMENTO!G361*1.2452),2)</f>
        <v>147.46</v>
      </c>
      <c r="I361" s="98">
        <f>TRUNC((F361*G361),2)</f>
        <v>236.86</v>
      </c>
      <c r="J361" s="139">
        <f>TRUNC((H361*F361),2)</f>
        <v>294.92</v>
      </c>
    </row>
    <row r="362" spans="1:10" ht="15.75" outlineLevel="1">
      <c r="A362" s="338"/>
      <c r="B362" s="84"/>
      <c r="C362" s="133"/>
      <c r="D362" s="331" t="s">
        <v>413</v>
      </c>
      <c r="E362" s="347"/>
      <c r="F362" s="300"/>
      <c r="G362" s="344"/>
      <c r="H362" s="89"/>
      <c r="I362" s="94"/>
      <c r="J362" s="140"/>
    </row>
    <row r="363" spans="1:10" ht="47.25" outlineLevel="1">
      <c r="A363" s="338" t="s">
        <v>379</v>
      </c>
      <c r="B363" s="250" t="s">
        <v>915</v>
      </c>
      <c r="C363" s="95">
        <v>89987</v>
      </c>
      <c r="D363" s="298" t="s">
        <v>201</v>
      </c>
      <c r="E363" s="347" t="s">
        <v>251</v>
      </c>
      <c r="F363" s="300">
        <v>2</v>
      </c>
      <c r="G363" s="303">
        <v>97.1</v>
      </c>
      <c r="H363" s="90">
        <f>TRUNC((ORÇAMENTO!G363*1.2452),2)</f>
        <v>120.9</v>
      </c>
      <c r="I363" s="98">
        <f>TRUNC((F363*G363),2)</f>
        <v>194.2</v>
      </c>
      <c r="J363" s="139">
        <f>TRUNC((H363*F363),2)</f>
        <v>241.8</v>
      </c>
    </row>
    <row r="364" spans="1:10" ht="15.75" outlineLevel="1">
      <c r="A364" s="141"/>
      <c r="B364" s="84"/>
      <c r="C364" s="95"/>
      <c r="D364" s="331" t="s">
        <v>413</v>
      </c>
      <c r="E364" s="347"/>
      <c r="F364" s="300"/>
      <c r="G364" s="344"/>
      <c r="H364" s="89"/>
      <c r="I364" s="94"/>
      <c r="J364" s="140"/>
    </row>
    <row r="365" spans="1:10" ht="47.25" outlineLevel="1">
      <c r="A365" s="338" t="s">
        <v>380</v>
      </c>
      <c r="B365" s="250" t="s">
        <v>915</v>
      </c>
      <c r="C365" s="133" t="s">
        <v>197</v>
      </c>
      <c r="D365" s="298" t="s">
        <v>198</v>
      </c>
      <c r="E365" s="347" t="s">
        <v>251</v>
      </c>
      <c r="F365" s="300">
        <v>2</v>
      </c>
      <c r="G365" s="303">
        <v>92.07</v>
      </c>
      <c r="H365" s="90">
        <f>TRUNC((ORÇAMENTO!G365*1.2452),2)</f>
        <v>114.64</v>
      </c>
      <c r="I365" s="98">
        <f>TRUNC((F365*G365),2)</f>
        <v>184.14</v>
      </c>
      <c r="J365" s="139">
        <f>TRUNC((H365*F365),2)</f>
        <v>229.28</v>
      </c>
    </row>
    <row r="366" spans="1:10" ht="15.75" outlineLevel="1">
      <c r="A366" s="338"/>
      <c r="B366" s="84"/>
      <c r="C366" s="133"/>
      <c r="D366" s="331" t="s">
        <v>413</v>
      </c>
      <c r="E366" s="347"/>
      <c r="F366" s="300"/>
      <c r="G366" s="344"/>
      <c r="H366" s="89"/>
      <c r="I366" s="94"/>
      <c r="J366" s="140"/>
    </row>
    <row r="367" spans="1:10" ht="63" outlineLevel="1">
      <c r="A367" s="338" t="s">
        <v>381</v>
      </c>
      <c r="B367" s="250" t="s">
        <v>915</v>
      </c>
      <c r="C367" s="95">
        <v>89383</v>
      </c>
      <c r="D367" s="298" t="s">
        <v>932</v>
      </c>
      <c r="E367" s="347" t="s">
        <v>251</v>
      </c>
      <c r="F367" s="300">
        <v>12</v>
      </c>
      <c r="G367" s="303">
        <v>5.68</v>
      </c>
      <c r="H367" s="90">
        <f>TRUNC((ORÇAMENTO!G367*1.2452),2)</f>
        <v>7.07</v>
      </c>
      <c r="I367" s="98">
        <f>TRUNC((F367*G367),2)</f>
        <v>68.16</v>
      </c>
      <c r="J367" s="139">
        <f>TRUNC((H367*F367),2)</f>
        <v>84.84</v>
      </c>
    </row>
    <row r="368" spans="1:10" ht="15.75" outlineLevel="1">
      <c r="A368" s="338"/>
      <c r="B368" s="84"/>
      <c r="C368" s="95"/>
      <c r="D368" s="331" t="s">
        <v>415</v>
      </c>
      <c r="E368" s="347"/>
      <c r="F368" s="300"/>
      <c r="G368" s="344"/>
      <c r="H368" s="89"/>
      <c r="I368" s="94"/>
      <c r="J368" s="140"/>
    </row>
    <row r="369" spans="1:10" ht="47.25" outlineLevel="1">
      <c r="A369" s="338" t="s">
        <v>796</v>
      </c>
      <c r="B369" s="250" t="s">
        <v>915</v>
      </c>
      <c r="C369" s="95">
        <v>89553</v>
      </c>
      <c r="D369" s="298" t="s">
        <v>156</v>
      </c>
      <c r="E369" s="347" t="s">
        <v>251</v>
      </c>
      <c r="F369" s="300">
        <v>4</v>
      </c>
      <c r="G369" s="303">
        <v>5.56</v>
      </c>
      <c r="H369" s="90">
        <f>TRUNC((ORÇAMENTO!G369*1.2452),2)</f>
        <v>6.92</v>
      </c>
      <c r="I369" s="98">
        <f>TRUNC((F369*G369),2)</f>
        <v>22.24</v>
      </c>
      <c r="J369" s="139">
        <f>TRUNC((H369*F369),2)</f>
        <v>27.68</v>
      </c>
    </row>
    <row r="370" spans="1:10" ht="15.75" outlineLevel="1">
      <c r="A370" s="338"/>
      <c r="B370" s="84"/>
      <c r="C370" s="95"/>
      <c r="D370" s="331" t="s">
        <v>414</v>
      </c>
      <c r="E370" s="347"/>
      <c r="F370" s="300"/>
      <c r="G370" s="344"/>
      <c r="H370" s="89"/>
      <c r="I370" s="94"/>
      <c r="J370" s="140"/>
    </row>
    <row r="371" spans="1:10" ht="47.25" outlineLevel="1">
      <c r="A371" s="338" t="s">
        <v>797</v>
      </c>
      <c r="B371" s="250" t="s">
        <v>915</v>
      </c>
      <c r="C371" s="95">
        <v>89570</v>
      </c>
      <c r="D371" s="298" t="s">
        <v>157</v>
      </c>
      <c r="E371" s="347" t="s">
        <v>251</v>
      </c>
      <c r="F371" s="300">
        <v>4</v>
      </c>
      <c r="G371" s="303">
        <v>13.38</v>
      </c>
      <c r="H371" s="90">
        <f>TRUNC((ORÇAMENTO!G371*1.2452),2)</f>
        <v>16.66</v>
      </c>
      <c r="I371" s="98">
        <f>TRUNC((F371*G371),2)</f>
        <v>53.52</v>
      </c>
      <c r="J371" s="139">
        <f>TRUNC((H371*F371),2)</f>
        <v>66.64</v>
      </c>
    </row>
    <row r="372" spans="1:10" ht="15.75" outlineLevel="1">
      <c r="A372" s="141"/>
      <c r="B372" s="84"/>
      <c r="C372" s="95"/>
      <c r="D372" s="331" t="s">
        <v>414</v>
      </c>
      <c r="E372" s="347"/>
      <c r="F372" s="300"/>
      <c r="G372" s="344"/>
      <c r="H372" s="89"/>
      <c r="I372" s="94"/>
      <c r="J372" s="140"/>
    </row>
    <row r="373" spans="1:10" ht="45" customHeight="1" outlineLevel="1">
      <c r="A373" s="338" t="s">
        <v>798</v>
      </c>
      <c r="B373" s="250" t="s">
        <v>915</v>
      </c>
      <c r="C373" s="95">
        <v>89596</v>
      </c>
      <c r="D373" s="298" t="s">
        <v>159</v>
      </c>
      <c r="E373" s="347" t="s">
        <v>251</v>
      </c>
      <c r="F373" s="300">
        <v>4</v>
      </c>
      <c r="G373" s="303">
        <v>10.57</v>
      </c>
      <c r="H373" s="90">
        <f>TRUNC((ORÇAMENTO!G373*1.2452),2)</f>
        <v>13.16</v>
      </c>
      <c r="I373" s="98">
        <f>TRUNC((F373*G373),2)</f>
        <v>42.28</v>
      </c>
      <c r="J373" s="139">
        <f>TRUNC((H373*F373),2)</f>
        <v>52.64</v>
      </c>
    </row>
    <row r="374" spans="1:10" ht="15.75" outlineLevel="1">
      <c r="A374" s="338"/>
      <c r="B374" s="84"/>
      <c r="C374" s="95"/>
      <c r="D374" s="331" t="s">
        <v>414</v>
      </c>
      <c r="E374" s="347"/>
      <c r="F374" s="300"/>
      <c r="G374" s="303"/>
      <c r="H374" s="89"/>
      <c r="I374" s="94"/>
      <c r="J374" s="140"/>
    </row>
    <row r="375" spans="1:10" ht="31.5" outlineLevel="1">
      <c r="A375" s="338" t="s">
        <v>799</v>
      </c>
      <c r="B375" s="250" t="s">
        <v>915</v>
      </c>
      <c r="C375" s="95">
        <v>86884</v>
      </c>
      <c r="D375" s="298" t="s">
        <v>182</v>
      </c>
      <c r="E375" s="347" t="s">
        <v>251</v>
      </c>
      <c r="F375" s="300">
        <v>16</v>
      </c>
      <c r="G375" s="303">
        <v>10.19</v>
      </c>
      <c r="H375" s="90">
        <f>TRUNC((ORÇAMENTO!G375*1.2452),2)</f>
        <v>12.68</v>
      </c>
      <c r="I375" s="98">
        <f>TRUNC((F375*G375),2)</f>
        <v>163.04</v>
      </c>
      <c r="J375" s="139">
        <f>TRUNC((H375*F375),2)</f>
        <v>202.88</v>
      </c>
    </row>
    <row r="376" spans="1:10" ht="15.75" outlineLevel="1">
      <c r="A376" s="338"/>
      <c r="B376" s="84"/>
      <c r="C376" s="95"/>
      <c r="D376" s="331" t="s">
        <v>422</v>
      </c>
      <c r="E376" s="347"/>
      <c r="F376" s="300"/>
      <c r="G376" s="344"/>
      <c r="H376" s="90"/>
      <c r="I376" s="94"/>
      <c r="J376" s="140"/>
    </row>
    <row r="377" spans="1:10" ht="63" outlineLevel="1">
      <c r="A377" s="338" t="s">
        <v>800</v>
      </c>
      <c r="B377" s="250" t="s">
        <v>915</v>
      </c>
      <c r="C377" s="133" t="s">
        <v>174</v>
      </c>
      <c r="D377" s="298" t="s">
        <v>175</v>
      </c>
      <c r="E377" s="347" t="s">
        <v>251</v>
      </c>
      <c r="F377" s="300">
        <v>3</v>
      </c>
      <c r="G377" s="303">
        <v>42.04</v>
      </c>
      <c r="H377" s="90">
        <f>TRUNC((ORÇAMENTO!G377*1.2452),2)</f>
        <v>52.34</v>
      </c>
      <c r="I377" s="98">
        <f>TRUNC((F377*G377),2)</f>
        <v>126.12</v>
      </c>
      <c r="J377" s="139">
        <f>TRUNC((H377*F377),2)</f>
        <v>157.02000000000001</v>
      </c>
    </row>
    <row r="378" spans="1:10" ht="15.75" outlineLevel="1">
      <c r="A378" s="338"/>
      <c r="B378" s="84"/>
      <c r="C378" s="133"/>
      <c r="D378" s="331" t="s">
        <v>417</v>
      </c>
      <c r="E378" s="347"/>
      <c r="F378" s="300"/>
      <c r="G378" s="344"/>
      <c r="H378" s="89"/>
      <c r="I378" s="94"/>
      <c r="J378" s="140"/>
    </row>
    <row r="379" spans="1:10" ht="63" outlineLevel="1">
      <c r="A379" s="338" t="s">
        <v>801</v>
      </c>
      <c r="B379" s="250" t="s">
        <v>915</v>
      </c>
      <c r="C379" s="133" t="s">
        <v>176</v>
      </c>
      <c r="D379" s="298" t="s">
        <v>177</v>
      </c>
      <c r="E379" s="347" t="s">
        <v>251</v>
      </c>
      <c r="F379" s="300">
        <v>2</v>
      </c>
      <c r="G379" s="303">
        <v>65.3</v>
      </c>
      <c r="H379" s="90">
        <f>TRUNC((ORÇAMENTO!G379*1.2452),2)</f>
        <v>81.31</v>
      </c>
      <c r="I379" s="98">
        <f>TRUNC((F379*G379),2)</f>
        <v>130.6</v>
      </c>
      <c r="J379" s="139">
        <f>TRUNC((H379*F379),2)</f>
        <v>162.62</v>
      </c>
    </row>
    <row r="380" spans="1:10" ht="15.75" outlineLevel="1">
      <c r="A380" s="338"/>
      <c r="B380" s="84"/>
      <c r="C380" s="133"/>
      <c r="D380" s="331" t="s">
        <v>413</v>
      </c>
      <c r="E380" s="347"/>
      <c r="F380" s="300"/>
      <c r="G380" s="344"/>
      <c r="H380" s="89"/>
      <c r="I380" s="94"/>
      <c r="J380" s="140"/>
    </row>
    <row r="381" spans="1:10" ht="31.5" outlineLevel="1">
      <c r="A381" s="338" t="s">
        <v>802</v>
      </c>
      <c r="B381" s="250" t="s">
        <v>915</v>
      </c>
      <c r="C381" s="312" t="s">
        <v>804</v>
      </c>
      <c r="D381" s="313" t="s">
        <v>803</v>
      </c>
      <c r="E381" s="347" t="s">
        <v>251</v>
      </c>
      <c r="F381" s="300">
        <v>1</v>
      </c>
      <c r="G381" s="303">
        <v>899.88</v>
      </c>
      <c r="H381" s="90">
        <f>TRUNC((ORÇAMENTO!G381*1.2452),2)</f>
        <v>1120.53</v>
      </c>
      <c r="I381" s="98">
        <f>TRUNC((F381*G381),2)</f>
        <v>899.88</v>
      </c>
      <c r="J381" s="139">
        <f>TRUNC((H381*F381),2)</f>
        <v>1120.53</v>
      </c>
    </row>
    <row r="382" spans="1:10" ht="15.75" outlineLevel="1">
      <c r="A382" s="141"/>
      <c r="B382" s="84"/>
      <c r="C382" s="87"/>
      <c r="D382" s="331" t="s">
        <v>321</v>
      </c>
      <c r="E382" s="93"/>
      <c r="F382" s="89"/>
      <c r="G382" s="344"/>
      <c r="H382" s="89"/>
      <c r="I382" s="94"/>
      <c r="J382" s="140"/>
    </row>
    <row r="383" spans="1:10" ht="20.100000000000001" customHeight="1">
      <c r="A383" s="328">
        <v>15</v>
      </c>
      <c r="B383" s="327"/>
      <c r="C383" s="562" t="s">
        <v>362</v>
      </c>
      <c r="D383" s="562"/>
      <c r="E383" s="327"/>
      <c r="F383" s="327"/>
      <c r="G383" s="327"/>
      <c r="H383" s="327"/>
      <c r="I383" s="329">
        <f>I384+I407</f>
        <v>17803.97</v>
      </c>
      <c r="J383" s="329">
        <f>J384+J407</f>
        <v>22168.379999999997</v>
      </c>
    </row>
    <row r="384" spans="1:10" s="6" customFormat="1" ht="20.100000000000001" customHeight="1" outlineLevel="1">
      <c r="A384" s="366" t="s">
        <v>40</v>
      </c>
      <c r="B384" s="367"/>
      <c r="C384" s="563" t="s">
        <v>78</v>
      </c>
      <c r="D384" s="564"/>
      <c r="E384" s="367"/>
      <c r="F384" s="367"/>
      <c r="G384" s="367"/>
      <c r="H384" s="367"/>
      <c r="I384" s="368">
        <f>SUM(I385:I406)</f>
        <v>4043.74</v>
      </c>
      <c r="J384" s="368">
        <f>SUM(J385:J406)</f>
        <v>5034.3500000000004</v>
      </c>
    </row>
    <row r="385" spans="1:10" ht="47.25" outlineLevel="1">
      <c r="A385" s="338" t="s">
        <v>805</v>
      </c>
      <c r="B385" s="250" t="s">
        <v>915</v>
      </c>
      <c r="C385" s="95">
        <v>89711</v>
      </c>
      <c r="D385" s="298" t="s">
        <v>149</v>
      </c>
      <c r="E385" s="347" t="s">
        <v>88</v>
      </c>
      <c r="F385" s="300">
        <v>47.5</v>
      </c>
      <c r="G385" s="303">
        <v>17.68</v>
      </c>
      <c r="H385" s="90">
        <f>TRUNC((ORÇAMENTO!G385*1.2452),2)</f>
        <v>22.01</v>
      </c>
      <c r="I385" s="98">
        <f>TRUNC((F385*G385),2)</f>
        <v>839.8</v>
      </c>
      <c r="J385" s="139">
        <f>TRUNC((H385*F385),2)</f>
        <v>1045.47</v>
      </c>
    </row>
    <row r="386" spans="1:10" ht="15.75" outlineLevel="1">
      <c r="A386" s="338"/>
      <c r="B386" s="84"/>
      <c r="C386" s="95"/>
      <c r="D386" s="331" t="s">
        <v>419</v>
      </c>
      <c r="E386" s="347"/>
      <c r="F386" s="300"/>
      <c r="G386" s="344"/>
      <c r="H386" s="89"/>
      <c r="I386" s="94"/>
      <c r="J386" s="140"/>
    </row>
    <row r="387" spans="1:10" ht="47.25" outlineLevel="1">
      <c r="A387" s="338" t="s">
        <v>806</v>
      </c>
      <c r="B387" s="250" t="s">
        <v>915</v>
      </c>
      <c r="C387" s="95">
        <v>89712</v>
      </c>
      <c r="D387" s="298" t="s">
        <v>150</v>
      </c>
      <c r="E387" s="347" t="s">
        <v>88</v>
      </c>
      <c r="F387" s="300">
        <v>21.5</v>
      </c>
      <c r="G387" s="303">
        <v>24.81</v>
      </c>
      <c r="H387" s="90">
        <f>TRUNC((ORÇAMENTO!G387*1.2452),2)</f>
        <v>30.89</v>
      </c>
      <c r="I387" s="98">
        <f>TRUNC((F387*G387),2)</f>
        <v>533.41</v>
      </c>
      <c r="J387" s="139">
        <f>TRUNC((H387*F387),2)</f>
        <v>664.13</v>
      </c>
    </row>
    <row r="388" spans="1:10" ht="15.75" outlineLevel="1">
      <c r="A388" s="338"/>
      <c r="B388" s="84"/>
      <c r="C388" s="95"/>
      <c r="D388" s="331" t="s">
        <v>420</v>
      </c>
      <c r="E388" s="347"/>
      <c r="F388" s="300"/>
      <c r="G388" s="344"/>
      <c r="H388" s="89"/>
      <c r="I388" s="94"/>
      <c r="J388" s="140"/>
    </row>
    <row r="389" spans="1:10" ht="47.25" outlineLevel="1">
      <c r="A389" s="338" t="s">
        <v>807</v>
      </c>
      <c r="B389" s="250" t="s">
        <v>915</v>
      </c>
      <c r="C389" s="95">
        <v>89714</v>
      </c>
      <c r="D389" s="298" t="s">
        <v>151</v>
      </c>
      <c r="E389" s="347" t="s">
        <v>88</v>
      </c>
      <c r="F389" s="300">
        <v>36</v>
      </c>
      <c r="G389" s="303">
        <v>40.76</v>
      </c>
      <c r="H389" s="90">
        <f>TRUNC((ORÇAMENTO!G389*1.2452),2)</f>
        <v>50.75</v>
      </c>
      <c r="I389" s="98">
        <f>TRUNC((F389*G389),2)</f>
        <v>1467.36</v>
      </c>
      <c r="J389" s="139">
        <f>TRUNC((H389*F389),2)</f>
        <v>1827</v>
      </c>
    </row>
    <row r="390" spans="1:10" ht="15.75" outlineLevel="1">
      <c r="A390" s="338"/>
      <c r="B390" s="84"/>
      <c r="C390" s="95"/>
      <c r="D390" s="331" t="s">
        <v>406</v>
      </c>
      <c r="E390" s="347"/>
      <c r="F390" s="300"/>
      <c r="G390" s="344"/>
      <c r="H390" s="89"/>
      <c r="I390" s="94"/>
      <c r="J390" s="140"/>
    </row>
    <row r="391" spans="1:10" ht="47.25" outlineLevel="1">
      <c r="A391" s="338" t="s">
        <v>808</v>
      </c>
      <c r="B391" s="250" t="s">
        <v>915</v>
      </c>
      <c r="C391" s="95">
        <v>89726</v>
      </c>
      <c r="D391" s="298" t="s">
        <v>164</v>
      </c>
      <c r="E391" s="347" t="s">
        <v>251</v>
      </c>
      <c r="F391" s="300">
        <v>7</v>
      </c>
      <c r="G391" s="303">
        <v>7.66</v>
      </c>
      <c r="H391" s="90">
        <f>TRUNC((ORÇAMENTO!G391*1.2452),2)</f>
        <v>9.5299999999999994</v>
      </c>
      <c r="I391" s="98">
        <f>TRUNC((F391*G391),2)</f>
        <v>53.62</v>
      </c>
      <c r="J391" s="139">
        <f>TRUNC((H391*F391),2)</f>
        <v>66.709999999999994</v>
      </c>
    </row>
    <row r="392" spans="1:10" ht="15.75" outlineLevel="1">
      <c r="A392" s="338"/>
      <c r="B392" s="84"/>
      <c r="C392" s="95"/>
      <c r="D392" s="331" t="s">
        <v>345</v>
      </c>
      <c r="E392" s="347"/>
      <c r="F392" s="300"/>
      <c r="G392" s="344"/>
      <c r="H392" s="89"/>
      <c r="I392" s="94"/>
      <c r="J392" s="140"/>
    </row>
    <row r="393" spans="1:10" ht="47.25" outlineLevel="1">
      <c r="A393" s="338" t="s">
        <v>809</v>
      </c>
      <c r="B393" s="250" t="s">
        <v>915</v>
      </c>
      <c r="C393" s="95">
        <v>89744</v>
      </c>
      <c r="D393" s="298" t="s">
        <v>166</v>
      </c>
      <c r="E393" s="347" t="s">
        <v>251</v>
      </c>
      <c r="F393" s="300">
        <v>6</v>
      </c>
      <c r="G393" s="303">
        <v>28.14</v>
      </c>
      <c r="H393" s="90">
        <f>TRUNC((ORÇAMENTO!G393*1.2452),2)</f>
        <v>35.03</v>
      </c>
      <c r="I393" s="98">
        <f>TRUNC((F393*G393),2)</f>
        <v>168.84</v>
      </c>
      <c r="J393" s="139">
        <f>TRUNC((H393*F393),2)</f>
        <v>210.18</v>
      </c>
    </row>
    <row r="394" spans="1:10" ht="15.75" outlineLevel="1">
      <c r="A394" s="338"/>
      <c r="B394" s="84"/>
      <c r="C394" s="95"/>
      <c r="D394" s="331" t="s">
        <v>349</v>
      </c>
      <c r="E394" s="347"/>
      <c r="F394" s="300"/>
      <c r="G394" s="344"/>
      <c r="H394" s="89"/>
      <c r="I394" s="94"/>
      <c r="J394" s="140"/>
    </row>
    <row r="395" spans="1:10" ht="47.25" outlineLevel="1">
      <c r="A395" s="338" t="s">
        <v>810</v>
      </c>
      <c r="B395" s="250" t="s">
        <v>915</v>
      </c>
      <c r="C395" s="95">
        <v>89724</v>
      </c>
      <c r="D395" s="298" t="s">
        <v>163</v>
      </c>
      <c r="E395" s="347" t="s">
        <v>251</v>
      </c>
      <c r="F395" s="300">
        <v>10</v>
      </c>
      <c r="G395" s="402">
        <v>10.63</v>
      </c>
      <c r="H395" s="90">
        <f>TRUNC((ORÇAMENTO!G395*1.2452),2)</f>
        <v>13.23</v>
      </c>
      <c r="I395" s="98">
        <f>TRUNC((F395*G395),2)</f>
        <v>106.3</v>
      </c>
      <c r="J395" s="139">
        <f>TRUNC((H395*F395),2)</f>
        <v>132.30000000000001</v>
      </c>
    </row>
    <row r="396" spans="1:10" ht="15.75" outlineLevel="1">
      <c r="A396" s="338"/>
      <c r="B396" s="84"/>
      <c r="C396" s="95"/>
      <c r="D396" s="331" t="s">
        <v>416</v>
      </c>
      <c r="E396" s="347"/>
      <c r="F396" s="90"/>
      <c r="G396" s="403"/>
      <c r="H396" s="89"/>
      <c r="I396" s="94"/>
      <c r="J396" s="140"/>
    </row>
    <row r="397" spans="1:10" ht="47.25" outlineLevel="1">
      <c r="A397" s="338" t="s">
        <v>811</v>
      </c>
      <c r="B397" s="250" t="s">
        <v>915</v>
      </c>
      <c r="C397" s="95">
        <v>89827</v>
      </c>
      <c r="D397" s="298" t="s">
        <v>168</v>
      </c>
      <c r="E397" s="347" t="s">
        <v>251</v>
      </c>
      <c r="F397" s="300">
        <v>6</v>
      </c>
      <c r="G397" s="303">
        <v>20.82</v>
      </c>
      <c r="H397" s="90">
        <f>TRUNC((ORÇAMENTO!G397*1.2452),2)</f>
        <v>25.92</v>
      </c>
      <c r="I397" s="98">
        <f>TRUNC((F397*G397),2)</f>
        <v>124.92</v>
      </c>
      <c r="J397" s="139">
        <f>TRUNC((H397*F397),2)</f>
        <v>155.52000000000001</v>
      </c>
    </row>
    <row r="398" spans="1:10" ht="15.75" outlineLevel="1">
      <c r="A398" s="338"/>
      <c r="B398" s="84"/>
      <c r="C398" s="95"/>
      <c r="D398" s="331" t="s">
        <v>349</v>
      </c>
      <c r="E398" s="347"/>
      <c r="F398" s="300"/>
      <c r="G398" s="344"/>
      <c r="H398" s="89"/>
      <c r="I398" s="94"/>
      <c r="J398" s="140"/>
    </row>
    <row r="399" spans="1:10" ht="47.25" outlineLevel="1">
      <c r="A399" s="338" t="s">
        <v>812</v>
      </c>
      <c r="B399" s="250" t="s">
        <v>915</v>
      </c>
      <c r="C399" s="95">
        <v>89834</v>
      </c>
      <c r="D399" s="298" t="s">
        <v>169</v>
      </c>
      <c r="E399" s="347" t="s">
        <v>251</v>
      </c>
      <c r="F399" s="300">
        <v>5</v>
      </c>
      <c r="G399" s="303">
        <v>52.69</v>
      </c>
      <c r="H399" s="90">
        <f>TRUNC((ORÇAMENTO!G399*1.2452),2)</f>
        <v>65.599999999999994</v>
      </c>
      <c r="I399" s="98">
        <f>TRUNC((F399*G399),2)</f>
        <v>263.45</v>
      </c>
      <c r="J399" s="139">
        <f>TRUNC((H399*F399),2)</f>
        <v>328</v>
      </c>
    </row>
    <row r="400" spans="1:10" ht="15.75" outlineLevel="1">
      <c r="A400" s="338"/>
      <c r="B400" s="84"/>
      <c r="C400" s="95"/>
      <c r="D400" s="331" t="s">
        <v>421</v>
      </c>
      <c r="E400" s="347"/>
      <c r="F400" s="300"/>
      <c r="G400" s="344"/>
      <c r="H400" s="89"/>
      <c r="I400" s="94"/>
      <c r="J400" s="140"/>
    </row>
    <row r="401" spans="1:10" ht="47.25" outlineLevel="1">
      <c r="A401" s="338" t="s">
        <v>813</v>
      </c>
      <c r="B401" s="250" t="s">
        <v>915</v>
      </c>
      <c r="C401" s="95">
        <v>89797</v>
      </c>
      <c r="D401" s="298" t="s">
        <v>167</v>
      </c>
      <c r="E401" s="347" t="s">
        <v>251</v>
      </c>
      <c r="F401" s="300">
        <v>5</v>
      </c>
      <c r="G401" s="303">
        <v>51.42</v>
      </c>
      <c r="H401" s="90">
        <f>TRUNC((ORÇAMENTO!G401*1.2452),2)</f>
        <v>64.02</v>
      </c>
      <c r="I401" s="98">
        <f>TRUNC((F401*G401),2)</f>
        <v>257.10000000000002</v>
      </c>
      <c r="J401" s="139">
        <f>TRUNC((H401*F401),2)</f>
        <v>320.10000000000002</v>
      </c>
    </row>
    <row r="402" spans="1:10" ht="15.75" outlineLevel="1">
      <c r="A402" s="338"/>
      <c r="B402" s="84"/>
      <c r="C402" s="95"/>
      <c r="D402" s="331" t="s">
        <v>421</v>
      </c>
      <c r="E402" s="347"/>
      <c r="F402" s="300"/>
      <c r="G402" s="344"/>
      <c r="H402" s="89"/>
      <c r="I402" s="94"/>
      <c r="J402" s="140"/>
    </row>
    <row r="403" spans="1:10" ht="47.25" outlineLevel="1">
      <c r="A403" s="338" t="s">
        <v>814</v>
      </c>
      <c r="B403" s="250" t="s">
        <v>915</v>
      </c>
      <c r="C403" s="95">
        <v>89852</v>
      </c>
      <c r="D403" s="298" t="s">
        <v>170</v>
      </c>
      <c r="E403" s="347" t="s">
        <v>251</v>
      </c>
      <c r="F403" s="300">
        <v>1</v>
      </c>
      <c r="G403" s="303">
        <v>47.02</v>
      </c>
      <c r="H403" s="90">
        <f>TRUNC((ORÇAMENTO!G403*1.2452),2)</f>
        <v>58.54</v>
      </c>
      <c r="I403" s="98">
        <f>TRUNC((F403*G403),2)</f>
        <v>47.02</v>
      </c>
      <c r="J403" s="139">
        <f>TRUNC((H403*F403),2)</f>
        <v>58.54</v>
      </c>
    </row>
    <row r="404" spans="1:10" ht="15.75" outlineLevel="1">
      <c r="A404" s="338"/>
      <c r="B404" s="84"/>
      <c r="C404" s="95"/>
      <c r="D404" s="331" t="s">
        <v>321</v>
      </c>
      <c r="E404" s="347"/>
      <c r="F404" s="300"/>
      <c r="G404" s="344"/>
      <c r="H404" s="89"/>
      <c r="I404" s="94"/>
      <c r="J404" s="140"/>
    </row>
    <row r="405" spans="1:10" ht="63" outlineLevel="1">
      <c r="A405" s="338" t="s">
        <v>815</v>
      </c>
      <c r="B405" s="250" t="s">
        <v>915</v>
      </c>
      <c r="C405" s="95">
        <v>89728</v>
      </c>
      <c r="D405" s="298" t="s">
        <v>165</v>
      </c>
      <c r="E405" s="347" t="s">
        <v>251</v>
      </c>
      <c r="F405" s="300">
        <v>16</v>
      </c>
      <c r="G405" s="303">
        <v>11.37</v>
      </c>
      <c r="H405" s="90">
        <f>TRUNC((ORÇAMENTO!G405*1.2452),2)</f>
        <v>14.15</v>
      </c>
      <c r="I405" s="98">
        <f>TRUNC((F405*G405),2)</f>
        <v>181.92</v>
      </c>
      <c r="J405" s="139">
        <f>TRUNC((H405*F405),2)</f>
        <v>226.4</v>
      </c>
    </row>
    <row r="406" spans="1:10" ht="15.75" outlineLevel="1">
      <c r="A406" s="338"/>
      <c r="B406" s="84"/>
      <c r="C406" s="108"/>
      <c r="D406" s="331" t="s">
        <v>422</v>
      </c>
      <c r="E406" s="93"/>
      <c r="F406" s="90"/>
      <c r="G406" s="335"/>
      <c r="H406" s="89"/>
      <c r="I406" s="94"/>
      <c r="J406" s="140"/>
    </row>
    <row r="407" spans="1:10" s="6" customFormat="1" ht="20.100000000000001" customHeight="1" outlineLevel="1">
      <c r="A407" s="366" t="s">
        <v>41</v>
      </c>
      <c r="B407" s="367"/>
      <c r="C407" s="563" t="s">
        <v>79</v>
      </c>
      <c r="D407" s="564"/>
      <c r="E407" s="367"/>
      <c r="F407" s="367"/>
      <c r="G407" s="367"/>
      <c r="H407" s="367"/>
      <c r="I407" s="368">
        <f>SUM(I408:I423)</f>
        <v>13760.23</v>
      </c>
      <c r="J407" s="368">
        <f>SUM(J408:J423)</f>
        <v>17134.03</v>
      </c>
    </row>
    <row r="408" spans="1:10" ht="47.25" outlineLevel="1">
      <c r="A408" s="338" t="s">
        <v>816</v>
      </c>
      <c r="B408" s="250" t="s">
        <v>915</v>
      </c>
      <c r="C408" s="133" t="s">
        <v>178</v>
      </c>
      <c r="D408" s="298" t="s">
        <v>179</v>
      </c>
      <c r="E408" s="347" t="s">
        <v>251</v>
      </c>
      <c r="F408" s="300">
        <v>6</v>
      </c>
      <c r="G408" s="303">
        <v>37.909999999999997</v>
      </c>
      <c r="H408" s="90">
        <f>TRUNC((ORÇAMENTO!G408*1.2452),2)</f>
        <v>47.2</v>
      </c>
      <c r="I408" s="98">
        <f>TRUNC((F408*G408),2)</f>
        <v>227.46</v>
      </c>
      <c r="J408" s="139">
        <f>TRUNC((H408*F408),2)</f>
        <v>283.2</v>
      </c>
    </row>
    <row r="409" spans="1:10" ht="15.75" outlineLevel="1">
      <c r="A409" s="338"/>
      <c r="B409" s="84"/>
      <c r="C409" s="133"/>
      <c r="D409" s="331" t="s">
        <v>349</v>
      </c>
      <c r="E409" s="347"/>
      <c r="F409" s="300"/>
      <c r="G409" s="344"/>
      <c r="H409" s="89"/>
      <c r="I409" s="94"/>
      <c r="J409" s="140"/>
    </row>
    <row r="410" spans="1:10" ht="47.25" outlineLevel="1">
      <c r="A410" s="338" t="s">
        <v>817</v>
      </c>
      <c r="B410" s="250" t="s">
        <v>915</v>
      </c>
      <c r="C410" s="133">
        <v>97897</v>
      </c>
      <c r="D410" s="298" t="s">
        <v>423</v>
      </c>
      <c r="E410" s="347" t="s">
        <v>251</v>
      </c>
      <c r="F410" s="300">
        <v>2</v>
      </c>
      <c r="G410" s="303">
        <v>430.78</v>
      </c>
      <c r="H410" s="90">
        <f>TRUNC((ORÇAMENTO!G410*1.2452),2)</f>
        <v>536.4</v>
      </c>
      <c r="I410" s="98">
        <f>TRUNC((F410*G410),2)</f>
        <v>861.56</v>
      </c>
      <c r="J410" s="139">
        <f>TRUNC((H410*F410),2)</f>
        <v>1072.8</v>
      </c>
    </row>
    <row r="411" spans="1:10" ht="15.75" outlineLevel="1">
      <c r="A411" s="338"/>
      <c r="B411" s="84"/>
      <c r="C411" s="133"/>
      <c r="D411" s="331" t="s">
        <v>413</v>
      </c>
      <c r="E411" s="347"/>
      <c r="F411" s="300"/>
      <c r="G411" s="344"/>
      <c r="H411" s="89"/>
      <c r="I411" s="94"/>
      <c r="J411" s="140"/>
    </row>
    <row r="412" spans="1:10" ht="47.25" outlineLevel="1">
      <c r="A412" s="338" t="s">
        <v>818</v>
      </c>
      <c r="B412" s="250" t="s">
        <v>915</v>
      </c>
      <c r="C412" s="95">
        <v>89710</v>
      </c>
      <c r="D412" s="298" t="s">
        <v>180</v>
      </c>
      <c r="E412" s="347" t="s">
        <v>251</v>
      </c>
      <c r="F412" s="300">
        <v>6</v>
      </c>
      <c r="G412" s="303">
        <v>15.63</v>
      </c>
      <c r="H412" s="90">
        <f>TRUNC((ORÇAMENTO!G412*1.2452),2)</f>
        <v>19.46</v>
      </c>
      <c r="I412" s="98">
        <f>TRUNC((F412*G412),2)</f>
        <v>93.78</v>
      </c>
      <c r="J412" s="139">
        <f>TRUNC((H412*F412),2)</f>
        <v>116.76</v>
      </c>
    </row>
    <row r="413" spans="1:10" ht="15.75" outlineLevel="1">
      <c r="A413" s="338"/>
      <c r="B413" s="84"/>
      <c r="C413" s="95"/>
      <c r="D413" s="331" t="s">
        <v>349</v>
      </c>
      <c r="E413" s="347"/>
      <c r="F413" s="300"/>
      <c r="G413" s="344"/>
      <c r="H413" s="89"/>
      <c r="I413" s="94"/>
      <c r="J413" s="140"/>
    </row>
    <row r="414" spans="1:10" ht="47.25" outlineLevel="1">
      <c r="A414" s="338" t="s">
        <v>819</v>
      </c>
      <c r="B414" s="250" t="s">
        <v>915</v>
      </c>
      <c r="C414" s="95">
        <v>89798</v>
      </c>
      <c r="D414" s="298" t="s">
        <v>152</v>
      </c>
      <c r="E414" s="347" t="s">
        <v>88</v>
      </c>
      <c r="F414" s="300">
        <v>18</v>
      </c>
      <c r="G414" s="303">
        <v>12.93</v>
      </c>
      <c r="H414" s="90">
        <f>TRUNC((ORÇAMENTO!G414*1.2452),2)</f>
        <v>16.100000000000001</v>
      </c>
      <c r="I414" s="98">
        <f>TRUNC((F414*G414),2)</f>
        <v>232.74</v>
      </c>
      <c r="J414" s="139">
        <f>TRUNC((H414*F414),2)</f>
        <v>289.8</v>
      </c>
    </row>
    <row r="415" spans="1:10" ht="15.75" outlineLevel="1">
      <c r="A415" s="338"/>
      <c r="B415" s="84"/>
      <c r="C415" s="95"/>
      <c r="D415" s="331" t="s">
        <v>478</v>
      </c>
      <c r="E415" s="347"/>
      <c r="F415" s="135"/>
      <c r="G415" s="344"/>
      <c r="H415" s="89"/>
      <c r="I415" s="94"/>
      <c r="J415" s="140"/>
    </row>
    <row r="416" spans="1:10" ht="31.5" outlineLevel="1">
      <c r="A416" s="338" t="s">
        <v>820</v>
      </c>
      <c r="B416" s="250" t="s">
        <v>915</v>
      </c>
      <c r="C416" s="95">
        <v>86882</v>
      </c>
      <c r="D416" s="298" t="s">
        <v>181</v>
      </c>
      <c r="E416" s="347" t="s">
        <v>251</v>
      </c>
      <c r="F416" s="300">
        <v>10</v>
      </c>
      <c r="G416" s="303">
        <v>22.92</v>
      </c>
      <c r="H416" s="90">
        <f>TRUNC((ORÇAMENTO!G416*1.2452),2)</f>
        <v>28.53</v>
      </c>
      <c r="I416" s="98">
        <f>TRUNC((F416*G416),2)</f>
        <v>229.2</v>
      </c>
      <c r="J416" s="139">
        <f>TRUNC((H416*F416),2)</f>
        <v>285.3</v>
      </c>
    </row>
    <row r="417" spans="1:12" ht="15.75" outlineLevel="1">
      <c r="A417" s="338"/>
      <c r="B417" s="84"/>
      <c r="C417" s="95"/>
      <c r="D417" s="331" t="s">
        <v>416</v>
      </c>
      <c r="E417" s="347"/>
      <c r="F417" s="300"/>
      <c r="G417" s="344"/>
      <c r="H417" s="89"/>
      <c r="I417" s="94"/>
      <c r="J417" s="140"/>
    </row>
    <row r="418" spans="1:12" ht="31.5" outlineLevel="1">
      <c r="A418" s="338" t="s">
        <v>821</v>
      </c>
      <c r="B418" s="250" t="s">
        <v>915</v>
      </c>
      <c r="C418" s="95">
        <v>99629</v>
      </c>
      <c r="D418" s="298" t="s">
        <v>424</v>
      </c>
      <c r="E418" s="347" t="s">
        <v>251</v>
      </c>
      <c r="F418" s="300">
        <v>10</v>
      </c>
      <c r="G418" s="303">
        <v>101.48</v>
      </c>
      <c r="H418" s="90">
        <f>TRUNC((ORÇAMENTO!G418*1.2452),2)</f>
        <v>126.36</v>
      </c>
      <c r="I418" s="98">
        <f>TRUNC((F418*G418),2)</f>
        <v>1014.8</v>
      </c>
      <c r="J418" s="139">
        <f>TRUNC((H418*F418),2)</f>
        <v>1263.5999999999999</v>
      </c>
    </row>
    <row r="419" spans="1:12" ht="15.75" outlineLevel="1">
      <c r="A419" s="338"/>
      <c r="B419" s="84"/>
      <c r="C419" s="95"/>
      <c r="D419" s="331" t="s">
        <v>416</v>
      </c>
      <c r="E419" s="347"/>
      <c r="F419" s="300"/>
      <c r="G419" s="344"/>
      <c r="H419" s="89"/>
      <c r="I419" s="94"/>
      <c r="J419" s="140"/>
    </row>
    <row r="420" spans="1:12" s="6" customFormat="1" ht="63" outlineLevel="1">
      <c r="A420" s="338" t="s">
        <v>822</v>
      </c>
      <c r="B420" s="250" t="s">
        <v>915</v>
      </c>
      <c r="C420" s="133" t="s">
        <v>194</v>
      </c>
      <c r="D420" s="298" t="s">
        <v>195</v>
      </c>
      <c r="E420" s="346" t="s">
        <v>251</v>
      </c>
      <c r="F420" s="300">
        <v>2</v>
      </c>
      <c r="G420" s="303">
        <v>3540.27</v>
      </c>
      <c r="H420" s="90">
        <f>TRUNC((ORÇAMENTO!G420*1.2452),2)</f>
        <v>4408.34</v>
      </c>
      <c r="I420" s="98">
        <f>TRUNC((F420*G420),2)</f>
        <v>7080.54</v>
      </c>
      <c r="J420" s="139">
        <f>TRUNC((H420*F420),2)</f>
        <v>8816.68</v>
      </c>
      <c r="K420" s="4"/>
      <c r="L420" s="8"/>
    </row>
    <row r="421" spans="1:12" s="6" customFormat="1" ht="15.75" outlineLevel="1">
      <c r="A421" s="338"/>
      <c r="B421" s="84"/>
      <c r="C421" s="133"/>
      <c r="D421" s="331" t="s">
        <v>413</v>
      </c>
      <c r="E421" s="346"/>
      <c r="F421" s="300"/>
      <c r="G421" s="344"/>
      <c r="H421" s="89"/>
      <c r="I421" s="94"/>
      <c r="J421" s="140"/>
      <c r="K421" s="4"/>
      <c r="L421" s="8"/>
    </row>
    <row r="422" spans="1:12" s="6" customFormat="1" ht="47.25" outlineLevel="1">
      <c r="A422" s="338" t="s">
        <v>823</v>
      </c>
      <c r="B422" s="250" t="s">
        <v>915</v>
      </c>
      <c r="C422" s="133" t="s">
        <v>192</v>
      </c>
      <c r="D422" s="298" t="s">
        <v>193</v>
      </c>
      <c r="E422" s="346" t="s">
        <v>251</v>
      </c>
      <c r="F422" s="300">
        <v>1</v>
      </c>
      <c r="G422" s="303">
        <v>4020.15</v>
      </c>
      <c r="H422" s="90">
        <f>TRUNC((ORÇAMENTO!G422*1.2452),2)</f>
        <v>5005.8900000000003</v>
      </c>
      <c r="I422" s="98">
        <f>TRUNC((F422*G422),2)</f>
        <v>4020.15</v>
      </c>
      <c r="J422" s="139">
        <f>TRUNC((H422*F422),2)</f>
        <v>5005.8900000000003</v>
      </c>
      <c r="K422" s="4"/>
      <c r="L422" s="8"/>
    </row>
    <row r="423" spans="1:12" s="6" customFormat="1" ht="15.75" outlineLevel="1">
      <c r="A423" s="141"/>
      <c r="B423" s="84"/>
      <c r="C423" s="99"/>
      <c r="D423" s="331" t="s">
        <v>321</v>
      </c>
      <c r="E423" s="115"/>
      <c r="F423" s="89"/>
      <c r="G423" s="344"/>
      <c r="H423" s="89"/>
      <c r="I423" s="94"/>
      <c r="J423" s="140"/>
      <c r="K423" s="4"/>
      <c r="L423" s="8"/>
    </row>
    <row r="424" spans="1:12" ht="20.100000000000001" customHeight="1">
      <c r="A424" s="328">
        <v>16</v>
      </c>
      <c r="B424" s="327"/>
      <c r="C424" s="565" t="s">
        <v>70</v>
      </c>
      <c r="D424" s="566"/>
      <c r="E424" s="327"/>
      <c r="F424" s="327"/>
      <c r="G424" s="327"/>
      <c r="H424" s="327"/>
      <c r="I424" s="329">
        <f>SUM(I425:I448)</f>
        <v>7347.3399999999992</v>
      </c>
      <c r="J424" s="329">
        <f>SUM(J425:J448)</f>
        <v>9148.7599999999984</v>
      </c>
    </row>
    <row r="425" spans="1:12" ht="31.5" outlineLevel="1">
      <c r="A425" s="338" t="s">
        <v>31</v>
      </c>
      <c r="B425" s="250" t="s">
        <v>915</v>
      </c>
      <c r="C425" s="133">
        <v>95469</v>
      </c>
      <c r="D425" s="298" t="s">
        <v>187</v>
      </c>
      <c r="E425" s="388" t="s">
        <v>251</v>
      </c>
      <c r="F425" s="300">
        <v>4</v>
      </c>
      <c r="G425" s="303">
        <v>275.74</v>
      </c>
      <c r="H425" s="90">
        <f>TRUNC((ORÇAMENTO!G425*1.2452),2)</f>
        <v>343.35</v>
      </c>
      <c r="I425" s="98">
        <f>TRUNC((F425*G425),2)</f>
        <v>1102.96</v>
      </c>
      <c r="J425" s="139">
        <f>TRUNC((H425*F425),2)</f>
        <v>1373.4</v>
      </c>
    </row>
    <row r="426" spans="1:12" ht="15.75" outlineLevel="1">
      <c r="A426" s="141"/>
      <c r="B426" s="87"/>
      <c r="C426" s="87"/>
      <c r="D426" s="331" t="s">
        <v>414</v>
      </c>
      <c r="E426" s="388"/>
      <c r="F426" s="135"/>
      <c r="G426" s="344"/>
      <c r="H426" s="89"/>
      <c r="I426" s="94"/>
      <c r="J426" s="140"/>
    </row>
    <row r="427" spans="1:12" ht="47.25" outlineLevel="1">
      <c r="A427" s="338" t="s">
        <v>50</v>
      </c>
      <c r="B427" s="250" t="s">
        <v>915</v>
      </c>
      <c r="C427" s="133">
        <v>95471</v>
      </c>
      <c r="D427" s="298" t="s">
        <v>425</v>
      </c>
      <c r="E427" s="388" t="s">
        <v>251</v>
      </c>
      <c r="F427" s="300">
        <v>2</v>
      </c>
      <c r="G427" s="303">
        <v>686.22</v>
      </c>
      <c r="H427" s="90">
        <f>TRUNC((ORÇAMENTO!G427*1.2452),2)</f>
        <v>854.48</v>
      </c>
      <c r="I427" s="98">
        <f>TRUNC((F427*G427),2)</f>
        <v>1372.44</v>
      </c>
      <c r="J427" s="139">
        <f>TRUNC((H427*F427),2)</f>
        <v>1708.96</v>
      </c>
    </row>
    <row r="428" spans="1:12" ht="15.75" outlineLevel="1">
      <c r="A428" s="338"/>
      <c r="B428" s="87"/>
      <c r="C428" s="87"/>
      <c r="D428" s="331" t="s">
        <v>413</v>
      </c>
      <c r="E428" s="388"/>
      <c r="F428" s="136"/>
      <c r="G428" s="344"/>
      <c r="H428" s="89"/>
      <c r="I428" s="94"/>
      <c r="J428" s="140"/>
    </row>
    <row r="429" spans="1:12" ht="31.5" outlineLevel="1">
      <c r="A429" s="338" t="s">
        <v>32</v>
      </c>
      <c r="B429" s="250" t="s">
        <v>915</v>
      </c>
      <c r="C429" s="95">
        <v>99635</v>
      </c>
      <c r="D429" s="298" t="s">
        <v>426</v>
      </c>
      <c r="E429" s="347" t="s">
        <v>251</v>
      </c>
      <c r="F429" s="300">
        <v>6</v>
      </c>
      <c r="G429" s="303">
        <v>410.04</v>
      </c>
      <c r="H429" s="90">
        <f>TRUNC((ORÇAMENTO!G429*1.2452),2)</f>
        <v>510.58</v>
      </c>
      <c r="I429" s="98">
        <f>TRUNC((F429*G429),2)</f>
        <v>2460.2399999999998</v>
      </c>
      <c r="J429" s="139">
        <f>TRUNC((H429*F429),2)</f>
        <v>3063.48</v>
      </c>
    </row>
    <row r="430" spans="1:12" ht="15.75" outlineLevel="1">
      <c r="A430" s="338"/>
      <c r="B430" s="87"/>
      <c r="C430" s="88"/>
      <c r="D430" s="331" t="s">
        <v>349</v>
      </c>
      <c r="E430" s="347"/>
      <c r="F430" s="136"/>
      <c r="G430" s="344"/>
      <c r="H430" s="89"/>
      <c r="I430" s="94"/>
      <c r="J430" s="140"/>
    </row>
    <row r="431" spans="1:12" ht="31.5" outlineLevel="1">
      <c r="A431" s="338" t="s">
        <v>827</v>
      </c>
      <c r="B431" s="250" t="s">
        <v>915</v>
      </c>
      <c r="C431" s="95">
        <v>86901</v>
      </c>
      <c r="D431" s="298" t="s">
        <v>183</v>
      </c>
      <c r="E431" s="286" t="s">
        <v>251</v>
      </c>
      <c r="F431" s="300">
        <v>2</v>
      </c>
      <c r="G431" s="303">
        <v>134.22</v>
      </c>
      <c r="H431" s="90">
        <f>TRUNC((ORÇAMENTO!G431*1.2452),2)</f>
        <v>167.13</v>
      </c>
      <c r="I431" s="98">
        <f>TRUNC((F431*G431),2)</f>
        <v>268.44</v>
      </c>
      <c r="J431" s="139">
        <f>TRUNC((H431*F431),2)</f>
        <v>334.26</v>
      </c>
    </row>
    <row r="432" spans="1:12" ht="15.75" outlineLevel="1">
      <c r="A432" s="338"/>
      <c r="B432" s="87"/>
      <c r="C432" s="88"/>
      <c r="D432" s="331" t="s">
        <v>413</v>
      </c>
      <c r="E432" s="286"/>
      <c r="F432" s="136"/>
      <c r="G432" s="344"/>
      <c r="H432" s="89"/>
      <c r="I432" s="94"/>
      <c r="J432" s="140"/>
    </row>
    <row r="433" spans="1:10" ht="72" customHeight="1" outlineLevel="1">
      <c r="A433" s="338" t="s">
        <v>828</v>
      </c>
      <c r="B433" s="250" t="s">
        <v>915</v>
      </c>
      <c r="C433" s="95">
        <v>86942</v>
      </c>
      <c r="D433" s="298" t="s">
        <v>186</v>
      </c>
      <c r="E433" s="286" t="s">
        <v>251</v>
      </c>
      <c r="F433" s="300">
        <v>2</v>
      </c>
      <c r="G433" s="303">
        <v>248.55</v>
      </c>
      <c r="H433" s="90">
        <f>TRUNC((ORÇAMENTO!G433*1.2452),2)</f>
        <v>309.49</v>
      </c>
      <c r="I433" s="98">
        <f>TRUNC((F433*G433),2)</f>
        <v>497.1</v>
      </c>
      <c r="J433" s="139">
        <f>TRUNC((H433*F433),2)</f>
        <v>618.98</v>
      </c>
    </row>
    <row r="434" spans="1:10" ht="15.75" outlineLevel="1">
      <c r="A434" s="141"/>
      <c r="B434" s="87"/>
      <c r="C434" s="88"/>
      <c r="D434" s="331" t="s">
        <v>413</v>
      </c>
      <c r="E434" s="107"/>
      <c r="F434" s="136"/>
      <c r="G434" s="344"/>
      <c r="H434" s="89"/>
      <c r="I434" s="94"/>
      <c r="J434" s="140"/>
    </row>
    <row r="435" spans="1:10" ht="35.25" customHeight="1" outlineLevel="1">
      <c r="A435" s="338" t="s">
        <v>829</v>
      </c>
      <c r="B435" s="250" t="s">
        <v>915</v>
      </c>
      <c r="C435" s="312" t="s">
        <v>826</v>
      </c>
      <c r="D435" s="313" t="s">
        <v>825</v>
      </c>
      <c r="E435" s="388" t="s">
        <v>251</v>
      </c>
      <c r="F435" s="300">
        <v>2</v>
      </c>
      <c r="G435" s="303">
        <v>97.52</v>
      </c>
      <c r="H435" s="90">
        <f>TRUNC((ORÇAMENTO!G435*1.2452),2)</f>
        <v>121.43</v>
      </c>
      <c r="I435" s="98">
        <f>TRUNC((F435*G435),2)</f>
        <v>195.04</v>
      </c>
      <c r="J435" s="139">
        <f>TRUNC((H435*F435),2)</f>
        <v>242.86</v>
      </c>
    </row>
    <row r="436" spans="1:10" ht="15.75" outlineLevel="1">
      <c r="A436" s="338"/>
      <c r="B436" s="87"/>
      <c r="C436" s="87"/>
      <c r="D436" s="331" t="s">
        <v>413</v>
      </c>
      <c r="E436" s="388"/>
      <c r="F436" s="136"/>
      <c r="G436" s="344"/>
      <c r="H436" s="89"/>
      <c r="I436" s="94"/>
      <c r="J436" s="140"/>
    </row>
    <row r="437" spans="1:10" ht="31.5" outlineLevel="1">
      <c r="A437" s="338" t="s">
        <v>830</v>
      </c>
      <c r="B437" s="250" t="s">
        <v>915</v>
      </c>
      <c r="C437" s="95">
        <v>86906</v>
      </c>
      <c r="D437" s="298" t="s">
        <v>184</v>
      </c>
      <c r="E437" s="286" t="s">
        <v>251</v>
      </c>
      <c r="F437" s="300">
        <v>4</v>
      </c>
      <c r="G437" s="303">
        <v>67.05</v>
      </c>
      <c r="H437" s="90">
        <f>TRUNC((ORÇAMENTO!G437*1.2452),2)</f>
        <v>83.49</v>
      </c>
      <c r="I437" s="98">
        <f>TRUNC((F437*G437),2)</f>
        <v>268.2</v>
      </c>
      <c r="J437" s="139">
        <f>TRUNC((H437*F437),2)</f>
        <v>333.96</v>
      </c>
    </row>
    <row r="438" spans="1:10" ht="15.75" outlineLevel="1">
      <c r="A438" s="338"/>
      <c r="B438" s="87"/>
      <c r="C438" s="95"/>
      <c r="D438" s="331" t="s">
        <v>414</v>
      </c>
      <c r="E438" s="286"/>
      <c r="F438" s="300"/>
      <c r="G438" s="344"/>
      <c r="H438" s="89"/>
      <c r="I438" s="94"/>
      <c r="J438" s="140"/>
    </row>
    <row r="439" spans="1:10" ht="31.5" outlineLevel="1">
      <c r="A439" s="338" t="s">
        <v>831</v>
      </c>
      <c r="B439" s="250" t="s">
        <v>915</v>
      </c>
      <c r="C439" s="95">
        <v>86914</v>
      </c>
      <c r="D439" s="298" t="s">
        <v>185</v>
      </c>
      <c r="E439" s="286" t="s">
        <v>251</v>
      </c>
      <c r="F439" s="300">
        <v>1</v>
      </c>
      <c r="G439" s="303">
        <v>88.04</v>
      </c>
      <c r="H439" s="90">
        <f>TRUNC((ORÇAMENTO!G439*1.2452),2)</f>
        <v>109.62</v>
      </c>
      <c r="I439" s="98">
        <f>TRUNC((F439*G439),2)</f>
        <v>88.04</v>
      </c>
      <c r="J439" s="139">
        <f>TRUNC((H439*F439),2)</f>
        <v>109.62</v>
      </c>
    </row>
    <row r="440" spans="1:10" ht="15.75" outlineLevel="1">
      <c r="A440" s="338"/>
      <c r="B440" s="87"/>
      <c r="C440" s="88"/>
      <c r="D440" s="331" t="s">
        <v>321</v>
      </c>
      <c r="E440" s="102"/>
      <c r="F440" s="136"/>
      <c r="G440" s="344"/>
      <c r="H440" s="89"/>
      <c r="I440" s="94"/>
      <c r="J440" s="140"/>
    </row>
    <row r="441" spans="1:10" ht="31.5" outlineLevel="1">
      <c r="A441" s="338" t="s">
        <v>832</v>
      </c>
      <c r="B441" s="250" t="s">
        <v>915</v>
      </c>
      <c r="C441" s="133" t="s">
        <v>190</v>
      </c>
      <c r="D441" s="298" t="s">
        <v>428</v>
      </c>
      <c r="E441" s="286" t="s">
        <v>251</v>
      </c>
      <c r="F441" s="300">
        <v>6</v>
      </c>
      <c r="G441" s="303">
        <v>62.81</v>
      </c>
      <c r="H441" s="90">
        <f>TRUNC((ORÇAMENTO!G441*1.2452),2)</f>
        <v>78.209999999999994</v>
      </c>
      <c r="I441" s="98">
        <f>TRUNC((F441*G441),2)</f>
        <v>376.86</v>
      </c>
      <c r="J441" s="139">
        <f>TRUNC((H441*F441),2)</f>
        <v>469.26</v>
      </c>
    </row>
    <row r="442" spans="1:10" ht="15.75" outlineLevel="1">
      <c r="A442" s="338"/>
      <c r="B442" s="87"/>
      <c r="C442" s="87"/>
      <c r="D442" s="331" t="s">
        <v>349</v>
      </c>
      <c r="E442" s="286"/>
      <c r="F442" s="348"/>
      <c r="G442" s="344"/>
      <c r="H442" s="89"/>
      <c r="I442" s="94"/>
      <c r="J442" s="140"/>
    </row>
    <row r="443" spans="1:10" ht="31.5" outlineLevel="1">
      <c r="A443" s="338" t="s">
        <v>833</v>
      </c>
      <c r="B443" s="250" t="s">
        <v>915</v>
      </c>
      <c r="C443" s="133" t="s">
        <v>188</v>
      </c>
      <c r="D443" s="298" t="s">
        <v>189</v>
      </c>
      <c r="E443" s="286" t="s">
        <v>251</v>
      </c>
      <c r="F443" s="300">
        <v>4</v>
      </c>
      <c r="G443" s="303">
        <v>49.99</v>
      </c>
      <c r="H443" s="90">
        <f>TRUNC((ORÇAMENTO!G443*1.2452),2)</f>
        <v>62.24</v>
      </c>
      <c r="I443" s="98">
        <f>TRUNC((F443*G443),2)</f>
        <v>199.96</v>
      </c>
      <c r="J443" s="139">
        <f>TRUNC((H443*F443),2)</f>
        <v>248.96</v>
      </c>
    </row>
    <row r="444" spans="1:10" ht="15.75" outlineLevel="1">
      <c r="A444" s="338"/>
      <c r="B444" s="87"/>
      <c r="C444" s="87"/>
      <c r="D444" s="331" t="s">
        <v>414</v>
      </c>
      <c r="E444" s="102"/>
      <c r="F444" s="136"/>
      <c r="G444" s="303"/>
      <c r="H444" s="89"/>
      <c r="I444" s="94"/>
      <c r="J444" s="140"/>
    </row>
    <row r="445" spans="1:10" ht="47.25" outlineLevel="1">
      <c r="A445" s="338" t="s">
        <v>834</v>
      </c>
      <c r="B445" s="250" t="s">
        <v>915</v>
      </c>
      <c r="C445" s="133" t="s">
        <v>191</v>
      </c>
      <c r="D445" s="298" t="s">
        <v>429</v>
      </c>
      <c r="E445" s="286" t="s">
        <v>251</v>
      </c>
      <c r="F445" s="300">
        <v>4</v>
      </c>
      <c r="G445" s="303">
        <v>78.44</v>
      </c>
      <c r="H445" s="90">
        <f>TRUNC((ORÇAMENTO!G445*1.2452),2)</f>
        <v>97.67</v>
      </c>
      <c r="I445" s="98">
        <f>TRUNC((F445*G445),2)</f>
        <v>313.76</v>
      </c>
      <c r="J445" s="139">
        <f>TRUNC((H445*F445),2)</f>
        <v>390.68</v>
      </c>
    </row>
    <row r="446" spans="1:10" ht="15.75" outlineLevel="1">
      <c r="A446" s="338"/>
      <c r="B446" s="87"/>
      <c r="C446" s="87"/>
      <c r="D446" s="331" t="s">
        <v>414</v>
      </c>
      <c r="E446" s="107"/>
      <c r="F446" s="136"/>
      <c r="G446" s="303"/>
      <c r="H446" s="89"/>
      <c r="I446" s="94"/>
      <c r="J446" s="140"/>
    </row>
    <row r="447" spans="1:10" s="5" customFormat="1" ht="39" customHeight="1" outlineLevel="1">
      <c r="A447" s="338" t="s">
        <v>835</v>
      </c>
      <c r="B447" s="250" t="s">
        <v>915</v>
      </c>
      <c r="C447" s="312" t="s">
        <v>837</v>
      </c>
      <c r="D447" s="313" t="s">
        <v>836</v>
      </c>
      <c r="E447" s="388" t="s">
        <v>251</v>
      </c>
      <c r="F447" s="300">
        <v>6</v>
      </c>
      <c r="G447" s="303">
        <v>34.049999999999997</v>
      </c>
      <c r="H447" s="90">
        <f>TRUNC((ORÇAMENTO!G447*1.2452),2)</f>
        <v>42.39</v>
      </c>
      <c r="I447" s="98">
        <f>TRUNC((F447*G447),2)</f>
        <v>204.3</v>
      </c>
      <c r="J447" s="139">
        <f>TRUNC((H447*F447),2)</f>
        <v>254.34</v>
      </c>
    </row>
    <row r="448" spans="1:10" s="5" customFormat="1" ht="15.75" outlineLevel="1">
      <c r="A448" s="141"/>
      <c r="B448" s="87"/>
      <c r="C448" s="105"/>
      <c r="D448" s="331" t="s">
        <v>349</v>
      </c>
      <c r="E448" s="107"/>
      <c r="F448" s="136"/>
      <c r="G448" s="344"/>
      <c r="H448" s="89"/>
      <c r="I448" s="94"/>
      <c r="J448" s="140"/>
    </row>
    <row r="449" spans="1:10" ht="20.100000000000001" customHeight="1">
      <c r="A449" s="328">
        <v>17</v>
      </c>
      <c r="B449" s="327"/>
      <c r="C449" s="565" t="s">
        <v>382</v>
      </c>
      <c r="D449" s="566"/>
      <c r="E449" s="327"/>
      <c r="F449" s="327"/>
      <c r="G449" s="327"/>
      <c r="H449" s="327"/>
      <c r="I449" s="329">
        <f>SUM(I450:I455)</f>
        <v>1560.29</v>
      </c>
      <c r="J449" s="329">
        <f>SUM(J450:J455)</f>
        <v>1942.85</v>
      </c>
    </row>
    <row r="450" spans="1:10" ht="31.5" outlineLevel="1">
      <c r="A450" s="342" t="s">
        <v>44</v>
      </c>
      <c r="B450" s="250" t="s">
        <v>915</v>
      </c>
      <c r="C450" s="133">
        <v>101909</v>
      </c>
      <c r="D450" s="298" t="s">
        <v>430</v>
      </c>
      <c r="E450" s="347" t="s">
        <v>251</v>
      </c>
      <c r="F450" s="300">
        <v>4</v>
      </c>
      <c r="G450" s="303">
        <v>269.26</v>
      </c>
      <c r="H450" s="90">
        <f>TRUNC((ORÇAMENTO!G450*1.2452),2)</f>
        <v>335.28</v>
      </c>
      <c r="I450" s="98">
        <f>TRUNC((F450*G450),2)</f>
        <v>1077.04</v>
      </c>
      <c r="J450" s="139">
        <f>TRUNC((H450*F450),2)</f>
        <v>1341.12</v>
      </c>
    </row>
    <row r="451" spans="1:10" ht="15.75" outlineLevel="1">
      <c r="A451" s="342"/>
      <c r="B451" s="84"/>
      <c r="C451" s="87"/>
      <c r="D451" s="331" t="s">
        <v>414</v>
      </c>
      <c r="E451" s="93"/>
      <c r="F451" s="136"/>
      <c r="G451" s="344"/>
      <c r="H451" s="89"/>
      <c r="I451" s="94"/>
      <c r="J451" s="140"/>
    </row>
    <row r="452" spans="1:10" ht="33.75" customHeight="1" outlineLevel="1">
      <c r="A452" s="342" t="s">
        <v>45</v>
      </c>
      <c r="B452" s="250" t="s">
        <v>915</v>
      </c>
      <c r="C452" s="133">
        <v>97599</v>
      </c>
      <c r="D452" s="313" t="s">
        <v>431</v>
      </c>
      <c r="E452" s="347" t="s">
        <v>251</v>
      </c>
      <c r="F452" s="300">
        <v>5</v>
      </c>
      <c r="G452" s="303">
        <v>29.53</v>
      </c>
      <c r="H452" s="90">
        <f>TRUNC((ORÇAMENTO!G452*1.2452),2)</f>
        <v>36.770000000000003</v>
      </c>
      <c r="I452" s="98">
        <f>TRUNC((F452*G452),2)</f>
        <v>147.65</v>
      </c>
      <c r="J452" s="139">
        <f>TRUNC((H452*F452),2)</f>
        <v>183.85</v>
      </c>
    </row>
    <row r="453" spans="1:10" ht="15.75" outlineLevel="1">
      <c r="A453" s="342"/>
      <c r="B453" s="84"/>
      <c r="C453" s="87"/>
      <c r="D453" s="331" t="s">
        <v>421</v>
      </c>
      <c r="E453" s="93"/>
      <c r="F453" s="136"/>
      <c r="G453" s="344"/>
      <c r="H453" s="89"/>
      <c r="I453" s="94"/>
      <c r="J453" s="140"/>
    </row>
    <row r="454" spans="1:10" ht="63" outlineLevel="1">
      <c r="A454" s="342" t="s">
        <v>46</v>
      </c>
      <c r="B454" s="113" t="s">
        <v>933</v>
      </c>
      <c r="C454" s="312" t="s">
        <v>433</v>
      </c>
      <c r="D454" s="313" t="s">
        <v>432</v>
      </c>
      <c r="E454" s="347" t="s">
        <v>251</v>
      </c>
      <c r="F454" s="300">
        <v>4</v>
      </c>
      <c r="G454" s="303">
        <v>83.9</v>
      </c>
      <c r="H454" s="90">
        <f>TRUNC((ORÇAMENTO!G454*1.2452),2)</f>
        <v>104.47</v>
      </c>
      <c r="I454" s="98">
        <f>TRUNC((F454*G454),2)</f>
        <v>335.6</v>
      </c>
      <c r="J454" s="139">
        <f>TRUNC((H454*F454),2)</f>
        <v>417.88</v>
      </c>
    </row>
    <row r="455" spans="1:10" ht="15.75" outlineLevel="1">
      <c r="A455" s="143"/>
      <c r="B455" s="84"/>
      <c r="C455" s="87"/>
      <c r="D455" s="331" t="s">
        <v>414</v>
      </c>
      <c r="E455" s="93"/>
      <c r="F455" s="89"/>
      <c r="G455" s="344"/>
      <c r="H455" s="89"/>
      <c r="I455" s="94"/>
      <c r="J455" s="140"/>
    </row>
    <row r="456" spans="1:10" ht="20.100000000000001" customHeight="1">
      <c r="A456" s="328">
        <v>18</v>
      </c>
      <c r="B456" s="327"/>
      <c r="C456" s="565" t="s">
        <v>383</v>
      </c>
      <c r="D456" s="566"/>
      <c r="E456" s="327"/>
      <c r="F456" s="327"/>
      <c r="G456" s="327"/>
      <c r="H456" s="327"/>
      <c r="I456" s="329">
        <f>I457+I474+I511+I520</f>
        <v>25498.940000000002</v>
      </c>
      <c r="J456" s="329">
        <f>J457+J474+J511+J520</f>
        <v>31745.490000000005</v>
      </c>
    </row>
    <row r="457" spans="1:10" ht="20.100000000000001" customHeight="1" outlineLevel="1">
      <c r="A457" s="366" t="s">
        <v>42</v>
      </c>
      <c r="B457" s="367"/>
      <c r="C457" s="563" t="s">
        <v>74</v>
      </c>
      <c r="D457" s="564"/>
      <c r="E457" s="367"/>
      <c r="F457" s="367"/>
      <c r="G457" s="367"/>
      <c r="H457" s="367"/>
      <c r="I457" s="368">
        <f>SUM(I458:I473)</f>
        <v>3007.76</v>
      </c>
      <c r="J457" s="368">
        <f>SUM(J458:J473)</f>
        <v>3745.19</v>
      </c>
    </row>
    <row r="458" spans="1:10" ht="58.5" customHeight="1" outlineLevel="1">
      <c r="A458" s="338" t="s">
        <v>838</v>
      </c>
      <c r="B458" s="250" t="s">
        <v>915</v>
      </c>
      <c r="C458" s="113">
        <v>101875</v>
      </c>
      <c r="D458" s="298" t="s">
        <v>434</v>
      </c>
      <c r="E458" s="286" t="s">
        <v>251</v>
      </c>
      <c r="F458" s="300">
        <v>1</v>
      </c>
      <c r="G458" s="303">
        <v>446.86</v>
      </c>
      <c r="H458" s="90">
        <f>TRUNC((ORÇAMENTO!G458*1.2452),2)</f>
        <v>556.42999999999995</v>
      </c>
      <c r="I458" s="98">
        <f>TRUNC((F458*G458),2)</f>
        <v>446.86</v>
      </c>
      <c r="J458" s="139">
        <f>TRUNC((H458*F458),2)</f>
        <v>556.42999999999995</v>
      </c>
    </row>
    <row r="459" spans="1:10" ht="15.75" outlineLevel="1">
      <c r="A459" s="338"/>
      <c r="B459" s="84"/>
      <c r="C459" s="113"/>
      <c r="D459" s="331" t="s">
        <v>321</v>
      </c>
      <c r="E459" s="286"/>
      <c r="F459" s="300"/>
      <c r="G459" s="344"/>
      <c r="H459" s="89"/>
      <c r="I459" s="94"/>
      <c r="J459" s="140"/>
    </row>
    <row r="460" spans="1:10" ht="63" outlineLevel="1">
      <c r="A460" s="338" t="s">
        <v>839</v>
      </c>
      <c r="B460" s="250" t="s">
        <v>915</v>
      </c>
      <c r="C460" s="113">
        <v>101879</v>
      </c>
      <c r="D460" s="298" t="s">
        <v>435</v>
      </c>
      <c r="E460" s="286" t="s">
        <v>251</v>
      </c>
      <c r="F460" s="300">
        <v>1</v>
      </c>
      <c r="G460" s="303">
        <v>649.26</v>
      </c>
      <c r="H460" s="90">
        <f>TRUNC((ORÇAMENTO!G460*1.2452),2)</f>
        <v>808.45</v>
      </c>
      <c r="I460" s="98">
        <f>TRUNC((F460*G460),2)</f>
        <v>649.26</v>
      </c>
      <c r="J460" s="139">
        <f>TRUNC((H460*F460),2)</f>
        <v>808.45</v>
      </c>
    </row>
    <row r="461" spans="1:10" ht="15.75" outlineLevel="1">
      <c r="A461" s="338"/>
      <c r="B461" s="84"/>
      <c r="C461" s="113"/>
      <c r="D461" s="331" t="s">
        <v>321</v>
      </c>
      <c r="E461" s="286"/>
      <c r="F461" s="300"/>
      <c r="G461" s="344"/>
      <c r="H461" s="89"/>
      <c r="I461" s="94"/>
      <c r="J461" s="140"/>
    </row>
    <row r="462" spans="1:10" ht="31.5" outlineLevel="1">
      <c r="A462" s="338" t="s">
        <v>840</v>
      </c>
      <c r="B462" s="250" t="s">
        <v>915</v>
      </c>
      <c r="C462" s="113">
        <v>101946</v>
      </c>
      <c r="D462" s="298" t="s">
        <v>436</v>
      </c>
      <c r="E462" s="286" t="s">
        <v>251</v>
      </c>
      <c r="F462" s="300">
        <v>1</v>
      </c>
      <c r="G462" s="303">
        <v>160.34</v>
      </c>
      <c r="H462" s="90">
        <f>TRUNC((ORÇAMENTO!G462*1.2452),2)</f>
        <v>199.65</v>
      </c>
      <c r="I462" s="98">
        <f>TRUNC((F462*G462),2)</f>
        <v>160.34</v>
      </c>
      <c r="J462" s="139">
        <f>TRUNC((H462*F462),2)</f>
        <v>199.65</v>
      </c>
    </row>
    <row r="463" spans="1:10" ht="20.100000000000001" customHeight="1" outlineLevel="1">
      <c r="A463" s="338"/>
      <c r="B463" s="84"/>
      <c r="C463" s="113"/>
      <c r="D463" s="331" t="s">
        <v>321</v>
      </c>
      <c r="E463" s="286"/>
      <c r="F463" s="300"/>
      <c r="G463" s="344"/>
      <c r="H463" s="89"/>
      <c r="I463" s="94"/>
      <c r="J463" s="140"/>
    </row>
    <row r="464" spans="1:10" ht="31.5" outlineLevel="1">
      <c r="A464" s="338" t="s">
        <v>841</v>
      </c>
      <c r="B464" s="250" t="s">
        <v>915</v>
      </c>
      <c r="C464" s="113">
        <v>101890</v>
      </c>
      <c r="D464" s="298" t="s">
        <v>130</v>
      </c>
      <c r="E464" s="286" t="s">
        <v>251</v>
      </c>
      <c r="F464" s="300">
        <v>16</v>
      </c>
      <c r="G464" s="303">
        <v>17.91</v>
      </c>
      <c r="H464" s="90">
        <f>TRUNC((ORÇAMENTO!G464*1.2452),2)</f>
        <v>22.3</v>
      </c>
      <c r="I464" s="98">
        <f>TRUNC((F464*G464),2)</f>
        <v>286.56</v>
      </c>
      <c r="J464" s="139">
        <f>TRUNC((H464*F464),2)</f>
        <v>356.8</v>
      </c>
    </row>
    <row r="465" spans="1:10" ht="15.75" outlineLevel="1">
      <c r="A465" s="338"/>
      <c r="B465" s="84"/>
      <c r="C465" s="113"/>
      <c r="D465" s="331" t="s">
        <v>422</v>
      </c>
      <c r="E465" s="286"/>
      <c r="F465" s="300"/>
      <c r="G465" s="303"/>
      <c r="H465" s="89"/>
      <c r="I465" s="94"/>
      <c r="J465" s="140"/>
    </row>
    <row r="466" spans="1:10" ht="31.5" outlineLevel="1">
      <c r="A466" s="338" t="s">
        <v>842</v>
      </c>
      <c r="B466" s="250" t="s">
        <v>915</v>
      </c>
      <c r="C466" s="113">
        <v>101891</v>
      </c>
      <c r="D466" s="298" t="s">
        <v>437</v>
      </c>
      <c r="E466" s="286" t="s">
        <v>251</v>
      </c>
      <c r="F466" s="300">
        <v>10</v>
      </c>
      <c r="G466" s="303">
        <v>30.47</v>
      </c>
      <c r="H466" s="90">
        <f>TRUNC((ORÇAMENTO!G466*1.2452),2)</f>
        <v>37.94</v>
      </c>
      <c r="I466" s="98">
        <f>TRUNC((F466*G466),2)</f>
        <v>304.7</v>
      </c>
      <c r="J466" s="139">
        <f>TRUNC((H466*F466),2)</f>
        <v>379.4</v>
      </c>
    </row>
    <row r="467" spans="1:10" ht="15.75" outlineLevel="1">
      <c r="A467" s="338"/>
      <c r="B467" s="84"/>
      <c r="C467" s="113"/>
      <c r="D467" s="331" t="s">
        <v>416</v>
      </c>
      <c r="E467" s="286"/>
      <c r="F467" s="300"/>
      <c r="G467" s="344"/>
      <c r="H467" s="89"/>
      <c r="I467" s="94"/>
      <c r="J467" s="140"/>
    </row>
    <row r="468" spans="1:10" ht="31.5" outlineLevel="1">
      <c r="A468" s="338" t="s">
        <v>843</v>
      </c>
      <c r="B468" s="250" t="s">
        <v>915</v>
      </c>
      <c r="C468" s="113">
        <v>101894</v>
      </c>
      <c r="D468" s="298" t="s">
        <v>438</v>
      </c>
      <c r="E468" s="286" t="s">
        <v>251</v>
      </c>
      <c r="F468" s="300">
        <v>2</v>
      </c>
      <c r="G468" s="303">
        <v>171.37</v>
      </c>
      <c r="H468" s="90">
        <f>TRUNC((ORÇAMENTO!G468*1.2452),2)</f>
        <v>213.38</v>
      </c>
      <c r="I468" s="98">
        <f>TRUNC((F468*G468),2)</f>
        <v>342.74</v>
      </c>
      <c r="J468" s="139">
        <f>TRUNC((H468*F468),2)</f>
        <v>426.76</v>
      </c>
    </row>
    <row r="469" spans="1:10" ht="15.75" outlineLevel="1">
      <c r="A469" s="338"/>
      <c r="B469" s="84"/>
      <c r="C469" s="113"/>
      <c r="D469" s="331" t="s">
        <v>413</v>
      </c>
      <c r="E469" s="286"/>
      <c r="F469" s="300"/>
      <c r="G469" s="344"/>
      <c r="H469" s="89"/>
      <c r="I469" s="94"/>
      <c r="J469" s="140"/>
    </row>
    <row r="470" spans="1:10" ht="31.5" outlineLevel="1">
      <c r="A470" s="338" t="s">
        <v>844</v>
      </c>
      <c r="B470" s="250" t="s">
        <v>915</v>
      </c>
      <c r="C470" s="113">
        <v>101895</v>
      </c>
      <c r="D470" s="298" t="s">
        <v>439</v>
      </c>
      <c r="E470" s="286" t="s">
        <v>251</v>
      </c>
      <c r="F470" s="300">
        <v>1</v>
      </c>
      <c r="G470" s="303">
        <v>480.92</v>
      </c>
      <c r="H470" s="90">
        <f>TRUNC((ORÇAMENTO!G470*1.2452),2)</f>
        <v>598.84</v>
      </c>
      <c r="I470" s="98">
        <f>TRUNC((F470*G470),2)</f>
        <v>480.92</v>
      </c>
      <c r="J470" s="139">
        <f>TRUNC((H470*F470),2)</f>
        <v>598.84</v>
      </c>
    </row>
    <row r="471" spans="1:10" ht="15.75" outlineLevel="1">
      <c r="A471" s="338"/>
      <c r="B471" s="84"/>
      <c r="C471" s="113"/>
      <c r="D471" s="331" t="s">
        <v>321</v>
      </c>
      <c r="E471" s="286"/>
      <c r="F471" s="300"/>
      <c r="G471" s="344"/>
      <c r="H471" s="89"/>
      <c r="I471" s="94"/>
      <c r="J471" s="140"/>
    </row>
    <row r="472" spans="1:10" s="5" customFormat="1" ht="47.25" outlineLevel="1">
      <c r="A472" s="338" t="s">
        <v>845</v>
      </c>
      <c r="B472" s="113" t="s">
        <v>933</v>
      </c>
      <c r="C472" s="404" t="s">
        <v>440</v>
      </c>
      <c r="D472" s="298" t="s">
        <v>261</v>
      </c>
      <c r="E472" s="286" t="s">
        <v>251</v>
      </c>
      <c r="F472" s="300">
        <v>2</v>
      </c>
      <c r="G472" s="303">
        <v>168.19</v>
      </c>
      <c r="H472" s="90">
        <f>TRUNC((ORÇAMENTO!G472*1.2452),2)</f>
        <v>209.43</v>
      </c>
      <c r="I472" s="98">
        <f>TRUNC((F472*G472),2)</f>
        <v>336.38</v>
      </c>
      <c r="J472" s="139">
        <f>TRUNC((H472*F472),2)</f>
        <v>418.86</v>
      </c>
    </row>
    <row r="473" spans="1:10" s="5" customFormat="1" ht="15.75" outlineLevel="1">
      <c r="A473" s="141"/>
      <c r="B473" s="84"/>
      <c r="C473" s="86"/>
      <c r="D473" s="331" t="s">
        <v>413</v>
      </c>
      <c r="E473" s="87"/>
      <c r="F473" s="89"/>
      <c r="G473" s="344"/>
      <c r="H473" s="89"/>
      <c r="I473" s="94"/>
      <c r="J473" s="140"/>
    </row>
    <row r="474" spans="1:10" ht="20.100000000000001" customHeight="1" outlineLevel="1">
      <c r="A474" s="366" t="s">
        <v>47</v>
      </c>
      <c r="B474" s="367"/>
      <c r="C474" s="563" t="s">
        <v>37</v>
      </c>
      <c r="D474" s="564"/>
      <c r="E474" s="367"/>
      <c r="F474" s="367"/>
      <c r="G474" s="367"/>
      <c r="H474" s="367"/>
      <c r="I474" s="368">
        <f>SUM(I475:I510)</f>
        <v>6832.26</v>
      </c>
      <c r="J474" s="368">
        <f>SUM(J475:J510)</f>
        <v>8505.510000000002</v>
      </c>
    </row>
    <row r="475" spans="1:10" ht="47.25" outlineLevel="1">
      <c r="A475" s="405" t="s">
        <v>847</v>
      </c>
      <c r="B475" s="250" t="s">
        <v>915</v>
      </c>
      <c r="C475" s="363">
        <v>91854</v>
      </c>
      <c r="D475" s="298" t="s">
        <v>109</v>
      </c>
      <c r="E475" s="337" t="s">
        <v>88</v>
      </c>
      <c r="F475" s="300">
        <v>28</v>
      </c>
      <c r="G475" s="303">
        <v>8.5500000000000007</v>
      </c>
      <c r="H475" s="90">
        <f>TRUNC((ORÇAMENTO!G475*1.2452),2)</f>
        <v>10.64</v>
      </c>
      <c r="I475" s="98">
        <f>TRUNC((F475*G475),2)</f>
        <v>239.4</v>
      </c>
      <c r="J475" s="139">
        <f>TRUNC((H475*F475),2)</f>
        <v>297.92</v>
      </c>
    </row>
    <row r="476" spans="1:10" ht="15.75" outlineLevel="1">
      <c r="A476" s="405"/>
      <c r="B476" s="84"/>
      <c r="C476" s="363"/>
      <c r="D476" s="331" t="s">
        <v>404</v>
      </c>
      <c r="E476" s="109"/>
      <c r="F476" s="300"/>
      <c r="G476" s="344"/>
      <c r="H476" s="89"/>
      <c r="I476" s="94"/>
      <c r="J476" s="140"/>
    </row>
    <row r="477" spans="1:10" ht="47.25" outlineLevel="1">
      <c r="A477" s="406" t="s">
        <v>851</v>
      </c>
      <c r="B477" s="250" t="s">
        <v>915</v>
      </c>
      <c r="C477" s="363">
        <v>91856</v>
      </c>
      <c r="D477" s="298" t="s">
        <v>110</v>
      </c>
      <c r="E477" s="337" t="s">
        <v>88</v>
      </c>
      <c r="F477" s="300">
        <v>18</v>
      </c>
      <c r="G477" s="303">
        <v>11.4</v>
      </c>
      <c r="H477" s="90">
        <f>TRUNC((ORÇAMENTO!G477*1.2452),2)</f>
        <v>14.19</v>
      </c>
      <c r="I477" s="98">
        <f>TRUNC((F477*G477),2)</f>
        <v>205.2</v>
      </c>
      <c r="J477" s="139">
        <f>TRUNC((H477*F477),2)</f>
        <v>255.42</v>
      </c>
    </row>
    <row r="478" spans="1:10" ht="15.75" outlineLevel="1">
      <c r="A478" s="406"/>
      <c r="B478" s="84"/>
      <c r="C478" s="363"/>
      <c r="D478" s="331" t="s">
        <v>441</v>
      </c>
      <c r="E478" s="109"/>
      <c r="F478" s="300"/>
      <c r="G478" s="344"/>
      <c r="H478" s="89"/>
      <c r="I478" s="94"/>
      <c r="J478" s="140"/>
    </row>
    <row r="479" spans="1:10" ht="47.25" outlineLevel="1">
      <c r="A479" s="406" t="s">
        <v>848</v>
      </c>
      <c r="B479" s="250" t="s">
        <v>915</v>
      </c>
      <c r="C479" s="363">
        <v>91873</v>
      </c>
      <c r="D479" s="298" t="s">
        <v>111</v>
      </c>
      <c r="E479" s="337" t="s">
        <v>88</v>
      </c>
      <c r="F479" s="300">
        <v>18</v>
      </c>
      <c r="G479" s="303">
        <v>20.079999999999998</v>
      </c>
      <c r="H479" s="90">
        <f>TRUNC((ORÇAMENTO!G479*1.2452),2)</f>
        <v>25</v>
      </c>
      <c r="I479" s="98">
        <f>TRUNC((F479*G479),2)</f>
        <v>361.44</v>
      </c>
      <c r="J479" s="139">
        <f>TRUNC((H479*F479),2)</f>
        <v>450</v>
      </c>
    </row>
    <row r="480" spans="1:10" ht="15.75" outlineLevel="1">
      <c r="A480" s="406"/>
      <c r="B480" s="84"/>
      <c r="C480" s="363"/>
      <c r="D480" s="331" t="s">
        <v>441</v>
      </c>
      <c r="E480" s="109"/>
      <c r="F480" s="300"/>
      <c r="G480" s="335"/>
      <c r="H480" s="89"/>
      <c r="I480" s="94"/>
      <c r="J480" s="140"/>
    </row>
    <row r="481" spans="1:10" ht="47.25" outlineLevel="1">
      <c r="A481" s="406" t="s">
        <v>849</v>
      </c>
      <c r="B481" s="113" t="s">
        <v>585</v>
      </c>
      <c r="C481" s="507" t="s">
        <v>113</v>
      </c>
      <c r="D481" s="298" t="s">
        <v>114</v>
      </c>
      <c r="E481" s="337" t="s">
        <v>88</v>
      </c>
      <c r="F481" s="300">
        <v>82</v>
      </c>
      <c r="G481" s="303">
        <v>26.98</v>
      </c>
      <c r="H481" s="90">
        <f>TRUNC((ORÇAMENTO!G481*1.2452),2)</f>
        <v>33.590000000000003</v>
      </c>
      <c r="I481" s="98">
        <f>TRUNC((F481*G481),2)</f>
        <v>2212.36</v>
      </c>
      <c r="J481" s="139">
        <f>TRUNC((H481*F481),2)</f>
        <v>2754.38</v>
      </c>
    </row>
    <row r="482" spans="1:10" ht="15.75" outlineLevel="1">
      <c r="A482" s="406"/>
      <c r="B482" s="84"/>
      <c r="C482" s="507"/>
      <c r="D482" s="331" t="s">
        <v>442</v>
      </c>
      <c r="E482" s="109"/>
      <c r="F482" s="135"/>
      <c r="G482" s="344"/>
      <c r="H482" s="89"/>
      <c r="I482" s="94"/>
      <c r="J482" s="140"/>
    </row>
    <row r="483" spans="1:10" ht="47.25" outlineLevel="1">
      <c r="A483" s="406" t="s">
        <v>850</v>
      </c>
      <c r="B483" s="113" t="s">
        <v>585</v>
      </c>
      <c r="C483" s="507" t="s">
        <v>115</v>
      </c>
      <c r="D483" s="298" t="s">
        <v>116</v>
      </c>
      <c r="E483" s="337" t="s">
        <v>88</v>
      </c>
      <c r="F483" s="300">
        <v>13</v>
      </c>
      <c r="G483" s="303">
        <v>45.96</v>
      </c>
      <c r="H483" s="90">
        <f>TRUNC((ORÇAMENTO!G483*1.2452),2)</f>
        <v>57.22</v>
      </c>
      <c r="I483" s="98">
        <f>TRUNC((F483*G483),2)</f>
        <v>597.48</v>
      </c>
      <c r="J483" s="139">
        <f>TRUNC((H483*F483),2)</f>
        <v>743.86</v>
      </c>
    </row>
    <row r="484" spans="1:10" ht="15.75" outlineLevel="1">
      <c r="A484" s="406"/>
      <c r="B484" s="84"/>
      <c r="C484" s="507"/>
      <c r="D484" s="331" t="s">
        <v>443</v>
      </c>
      <c r="E484" s="109"/>
      <c r="F484" s="300"/>
      <c r="G484" s="335"/>
      <c r="H484" s="89"/>
      <c r="I484" s="94"/>
      <c r="J484" s="140"/>
    </row>
    <row r="485" spans="1:10" ht="47.25" outlineLevel="1">
      <c r="A485" s="406" t="s">
        <v>852</v>
      </c>
      <c r="B485" s="113" t="s">
        <v>585</v>
      </c>
      <c r="C485" s="507" t="s">
        <v>117</v>
      </c>
      <c r="D485" s="298" t="s">
        <v>118</v>
      </c>
      <c r="E485" s="337" t="s">
        <v>88</v>
      </c>
      <c r="F485" s="300">
        <v>30</v>
      </c>
      <c r="G485" s="303">
        <v>49.12</v>
      </c>
      <c r="H485" s="90">
        <f>TRUNC((ORÇAMENTO!G485*1.2452),2)</f>
        <v>61.16</v>
      </c>
      <c r="I485" s="98">
        <f>TRUNC((F485*G485),2)</f>
        <v>1473.6</v>
      </c>
      <c r="J485" s="139">
        <f>TRUNC((H485*F485),2)</f>
        <v>1834.8</v>
      </c>
    </row>
    <row r="486" spans="1:10" ht="15.75" outlineLevel="1">
      <c r="A486" s="406"/>
      <c r="B486" s="84"/>
      <c r="C486" s="507"/>
      <c r="D486" s="331" t="s">
        <v>405</v>
      </c>
      <c r="E486" s="109"/>
      <c r="F486" s="300"/>
      <c r="G486" s="344"/>
      <c r="H486" s="89"/>
      <c r="I486" s="94"/>
      <c r="J486" s="140"/>
    </row>
    <row r="487" spans="1:10" ht="47.25" outlineLevel="1">
      <c r="A487" s="406" t="s">
        <v>853</v>
      </c>
      <c r="B487" s="250" t="s">
        <v>915</v>
      </c>
      <c r="C487" s="133" t="s">
        <v>126</v>
      </c>
      <c r="D487" s="298" t="s">
        <v>127</v>
      </c>
      <c r="E487" s="337" t="s">
        <v>88</v>
      </c>
      <c r="F487" s="300">
        <v>5</v>
      </c>
      <c r="G487" s="303">
        <v>29.67</v>
      </c>
      <c r="H487" s="90">
        <f>TRUNC((ORÇAMENTO!G487*1.2452),2)</f>
        <v>36.94</v>
      </c>
      <c r="I487" s="98">
        <f>TRUNC((F487*G487),2)</f>
        <v>148.35</v>
      </c>
      <c r="J487" s="139">
        <f>TRUNC((H487*F487),2)</f>
        <v>184.7</v>
      </c>
    </row>
    <row r="488" spans="1:10" ht="15.75" outlineLevel="1">
      <c r="A488" s="406"/>
      <c r="B488" s="84"/>
      <c r="C488" s="133"/>
      <c r="D488" s="331" t="s">
        <v>444</v>
      </c>
      <c r="E488" s="109"/>
      <c r="F488" s="300"/>
      <c r="G488" s="344"/>
      <c r="H488" s="89"/>
      <c r="I488" s="94"/>
      <c r="J488" s="140"/>
    </row>
    <row r="489" spans="1:10" ht="47.25" outlineLevel="1">
      <c r="A489" s="406" t="s">
        <v>854</v>
      </c>
      <c r="B489" s="250" t="s">
        <v>915</v>
      </c>
      <c r="C489" s="133" t="s">
        <v>124</v>
      </c>
      <c r="D489" s="298" t="s">
        <v>125</v>
      </c>
      <c r="E489" s="337" t="s">
        <v>251</v>
      </c>
      <c r="F489" s="300">
        <v>5</v>
      </c>
      <c r="G489" s="303">
        <v>32.340000000000003</v>
      </c>
      <c r="H489" s="90">
        <f>TRUNC((ORÇAMENTO!G489*1.2452),2)</f>
        <v>40.26</v>
      </c>
      <c r="I489" s="98">
        <f>TRUNC((F489*G489),2)</f>
        <v>161.69999999999999</v>
      </c>
      <c r="J489" s="139">
        <f>TRUNC((H489*F489),2)</f>
        <v>201.3</v>
      </c>
    </row>
    <row r="490" spans="1:10" ht="15.75" outlineLevel="1">
      <c r="A490" s="406"/>
      <c r="B490" s="84"/>
      <c r="C490" s="133"/>
      <c r="D490" s="331" t="s">
        <v>445</v>
      </c>
      <c r="E490" s="109"/>
      <c r="F490" s="300"/>
      <c r="G490" s="344"/>
      <c r="H490" s="89"/>
      <c r="I490" s="94"/>
      <c r="J490" s="140"/>
    </row>
    <row r="491" spans="1:10" ht="47.25" outlineLevel="1">
      <c r="A491" s="406" t="s">
        <v>855</v>
      </c>
      <c r="B491" s="250" t="s">
        <v>915</v>
      </c>
      <c r="C491" s="133" t="s">
        <v>126</v>
      </c>
      <c r="D491" s="298" t="s">
        <v>127</v>
      </c>
      <c r="E491" s="337" t="s">
        <v>251</v>
      </c>
      <c r="F491" s="300">
        <v>4</v>
      </c>
      <c r="G491" s="303">
        <v>29.67</v>
      </c>
      <c r="H491" s="90">
        <f>TRUNC((ORÇAMENTO!G491*1.2452),2)</f>
        <v>36.94</v>
      </c>
      <c r="I491" s="98">
        <f>TRUNC((F491*G491),2)</f>
        <v>118.68</v>
      </c>
      <c r="J491" s="139">
        <f>TRUNC((H491*F491),2)</f>
        <v>147.76</v>
      </c>
    </row>
    <row r="492" spans="1:10" ht="15.75" outlineLevel="1">
      <c r="A492" s="406"/>
      <c r="B492" s="84"/>
      <c r="C492" s="133"/>
      <c r="D492" s="331" t="s">
        <v>449</v>
      </c>
      <c r="E492" s="109"/>
      <c r="F492" s="135"/>
      <c r="G492" s="344"/>
      <c r="H492" s="89"/>
      <c r="I492" s="94"/>
      <c r="J492" s="140"/>
    </row>
    <row r="493" spans="1:10" ht="47.25" outlineLevel="1">
      <c r="A493" s="406" t="s">
        <v>856</v>
      </c>
      <c r="B493" s="250" t="s">
        <v>915</v>
      </c>
      <c r="C493" s="133" t="s">
        <v>128</v>
      </c>
      <c r="D493" s="298" t="s">
        <v>129</v>
      </c>
      <c r="E493" s="337" t="s">
        <v>251</v>
      </c>
      <c r="F493" s="300">
        <v>1</v>
      </c>
      <c r="G493" s="303">
        <v>40.01</v>
      </c>
      <c r="H493" s="90">
        <f>TRUNC((ORÇAMENTO!G493*1.2452),2)</f>
        <v>49.82</v>
      </c>
      <c r="I493" s="98">
        <f>TRUNC((F493*G493),2)</f>
        <v>40.01</v>
      </c>
      <c r="J493" s="139">
        <f>TRUNC((H493*F493),2)</f>
        <v>49.82</v>
      </c>
    </row>
    <row r="494" spans="1:10" ht="15.75" outlineLevel="1">
      <c r="A494" s="406"/>
      <c r="B494" s="84"/>
      <c r="C494" s="133"/>
      <c r="D494" s="331" t="s">
        <v>447</v>
      </c>
      <c r="E494" s="109"/>
      <c r="F494" s="300"/>
      <c r="G494" s="344"/>
      <c r="H494" s="89"/>
      <c r="I494" s="94"/>
      <c r="J494" s="140"/>
    </row>
    <row r="495" spans="1:10" s="5" customFormat="1" ht="47.25" outlineLevel="1">
      <c r="A495" s="406" t="s">
        <v>857</v>
      </c>
      <c r="B495" s="113" t="s">
        <v>933</v>
      </c>
      <c r="C495" s="407" t="s">
        <v>450</v>
      </c>
      <c r="D495" s="333" t="s">
        <v>257</v>
      </c>
      <c r="E495" s="337" t="s">
        <v>251</v>
      </c>
      <c r="F495" s="300">
        <v>50</v>
      </c>
      <c r="G495" s="303">
        <v>2.59</v>
      </c>
      <c r="H495" s="90">
        <f>TRUNC((ORÇAMENTO!G495*1.2452),2)</f>
        <v>3.22</v>
      </c>
      <c r="I495" s="98">
        <f>TRUNC((F495*G495),2)</f>
        <v>129.5</v>
      </c>
      <c r="J495" s="139">
        <f>TRUNC((H495*F495),2)</f>
        <v>161</v>
      </c>
    </row>
    <row r="496" spans="1:10" s="5" customFormat="1" ht="20.100000000000001" customHeight="1" outlineLevel="1">
      <c r="A496" s="406"/>
      <c r="B496" s="84"/>
      <c r="C496" s="407"/>
      <c r="D496" s="331" t="s">
        <v>448</v>
      </c>
      <c r="E496" s="109"/>
      <c r="F496" s="300"/>
      <c r="G496" s="344"/>
      <c r="H496" s="89"/>
      <c r="I496" s="94"/>
      <c r="J496" s="140"/>
    </row>
    <row r="497" spans="1:10" s="5" customFormat="1" ht="47.25" outlineLevel="1">
      <c r="A497" s="406" t="s">
        <v>858</v>
      </c>
      <c r="B497" s="113" t="s">
        <v>933</v>
      </c>
      <c r="C497" s="407" t="s">
        <v>451</v>
      </c>
      <c r="D497" s="333" t="s">
        <v>256</v>
      </c>
      <c r="E497" s="337" t="s">
        <v>251</v>
      </c>
      <c r="F497" s="300">
        <v>4</v>
      </c>
      <c r="G497" s="303">
        <v>2.77</v>
      </c>
      <c r="H497" s="90">
        <f>TRUNC((ORÇAMENTO!G497*1.2452),2)</f>
        <v>3.44</v>
      </c>
      <c r="I497" s="98">
        <f>TRUNC((F497*G497),2)</f>
        <v>11.08</v>
      </c>
      <c r="J497" s="139">
        <f>TRUNC((H497*F497),2)</f>
        <v>13.76</v>
      </c>
    </row>
    <row r="498" spans="1:10" s="5" customFormat="1" ht="20.100000000000001" customHeight="1" outlineLevel="1">
      <c r="A498" s="406"/>
      <c r="B498" s="84"/>
      <c r="C498" s="407"/>
      <c r="D498" s="331" t="s">
        <v>449</v>
      </c>
      <c r="E498" s="109"/>
      <c r="F498" s="300"/>
      <c r="G498" s="344"/>
      <c r="H498" s="89"/>
      <c r="I498" s="94"/>
      <c r="J498" s="140"/>
    </row>
    <row r="499" spans="1:10" s="5" customFormat="1" ht="47.25" outlineLevel="1">
      <c r="A499" s="406" t="s">
        <v>860</v>
      </c>
      <c r="B499" s="113" t="s">
        <v>933</v>
      </c>
      <c r="C499" s="407" t="s">
        <v>452</v>
      </c>
      <c r="D499" s="333" t="s">
        <v>255</v>
      </c>
      <c r="E499" s="337" t="s">
        <v>251</v>
      </c>
      <c r="F499" s="300">
        <v>4</v>
      </c>
      <c r="G499" s="303">
        <v>4.93</v>
      </c>
      <c r="H499" s="90">
        <f>TRUNC((ORÇAMENTO!G499*1.2452),2)</f>
        <v>6.13</v>
      </c>
      <c r="I499" s="98">
        <f>TRUNC((F499*G499),2)</f>
        <v>19.72</v>
      </c>
      <c r="J499" s="139">
        <f>TRUNC((H499*F499),2)</f>
        <v>24.52</v>
      </c>
    </row>
    <row r="500" spans="1:10" s="5" customFormat="1" ht="20.100000000000001" customHeight="1" outlineLevel="1">
      <c r="A500" s="406"/>
      <c r="B500" s="84"/>
      <c r="C500" s="407"/>
      <c r="D500" s="331" t="s">
        <v>449</v>
      </c>
      <c r="E500" s="109"/>
      <c r="F500" s="300"/>
      <c r="G500" s="303"/>
      <c r="H500" s="89"/>
      <c r="I500" s="94"/>
      <c r="J500" s="140"/>
    </row>
    <row r="501" spans="1:10" ht="47.25" outlineLevel="1">
      <c r="A501" s="406" t="s">
        <v>859</v>
      </c>
      <c r="B501" s="250" t="s">
        <v>915</v>
      </c>
      <c r="C501" s="363">
        <v>92695</v>
      </c>
      <c r="D501" s="298" t="s">
        <v>172</v>
      </c>
      <c r="E501" s="337" t="s">
        <v>251</v>
      </c>
      <c r="F501" s="300">
        <v>15</v>
      </c>
      <c r="G501" s="303">
        <v>20.38</v>
      </c>
      <c r="H501" s="90">
        <f>TRUNC((ORÇAMENTO!G501*1.2452),2)</f>
        <v>25.37</v>
      </c>
      <c r="I501" s="98">
        <f>TRUNC((F501*G501),2)</f>
        <v>305.7</v>
      </c>
      <c r="J501" s="139">
        <f>TRUNC((H501*F501),2)</f>
        <v>380.55</v>
      </c>
    </row>
    <row r="502" spans="1:10" ht="15.75" outlineLevel="1">
      <c r="A502" s="406"/>
      <c r="B502" s="84"/>
      <c r="C502" s="363"/>
      <c r="D502" s="331" t="s">
        <v>407</v>
      </c>
      <c r="E502" s="109"/>
      <c r="F502" s="300"/>
      <c r="G502" s="303"/>
      <c r="H502" s="89"/>
      <c r="I502" s="94"/>
      <c r="J502" s="140"/>
    </row>
    <row r="503" spans="1:10" ht="47.25" outlineLevel="1">
      <c r="A503" s="406" t="s">
        <v>861</v>
      </c>
      <c r="B503" s="250" t="s">
        <v>915</v>
      </c>
      <c r="C503" s="363">
        <v>92697</v>
      </c>
      <c r="D503" s="298" t="s">
        <v>173</v>
      </c>
      <c r="E503" s="337" t="s">
        <v>251</v>
      </c>
      <c r="F503" s="300">
        <v>2</v>
      </c>
      <c r="G503" s="303">
        <v>32.97</v>
      </c>
      <c r="H503" s="90">
        <f>TRUNC((ORÇAMENTO!G503*1.2452),2)</f>
        <v>41.05</v>
      </c>
      <c r="I503" s="98">
        <f>TRUNC((F503*G503),2)</f>
        <v>65.94</v>
      </c>
      <c r="J503" s="139">
        <f>TRUNC((H503*F503),2)</f>
        <v>82.1</v>
      </c>
    </row>
    <row r="504" spans="1:10" ht="15.75" outlineLevel="1">
      <c r="A504" s="406"/>
      <c r="B504" s="84"/>
      <c r="C504" s="363"/>
      <c r="D504" s="331" t="s">
        <v>446</v>
      </c>
      <c r="E504" s="109"/>
      <c r="F504" s="300"/>
      <c r="G504" s="344"/>
      <c r="H504" s="89"/>
      <c r="I504" s="94"/>
      <c r="J504" s="140"/>
    </row>
    <row r="505" spans="1:10" ht="47.25" outlineLevel="1">
      <c r="A505" s="406" t="s">
        <v>863</v>
      </c>
      <c r="B505" s="250" t="s">
        <v>915</v>
      </c>
      <c r="C505" s="363">
        <v>92662</v>
      </c>
      <c r="D505" s="298" t="s">
        <v>171</v>
      </c>
      <c r="E505" s="337" t="s">
        <v>251</v>
      </c>
      <c r="F505" s="300">
        <v>1</v>
      </c>
      <c r="G505" s="303">
        <v>37.51</v>
      </c>
      <c r="H505" s="90">
        <f>TRUNC((ORÇAMENTO!G505*1.2452),2)</f>
        <v>46.7</v>
      </c>
      <c r="I505" s="98">
        <f>TRUNC((F505*G505),2)</f>
        <v>37.51</v>
      </c>
      <c r="J505" s="139">
        <f>TRUNC((H505*F505),2)</f>
        <v>46.7</v>
      </c>
    </row>
    <row r="506" spans="1:10" ht="15.75" outlineLevel="1">
      <c r="A506" s="406"/>
      <c r="B506" s="84"/>
      <c r="C506" s="363"/>
      <c r="D506" s="331" t="s">
        <v>447</v>
      </c>
      <c r="E506" s="109"/>
      <c r="F506" s="300"/>
      <c r="G506" s="344"/>
      <c r="H506" s="89"/>
      <c r="I506" s="94"/>
      <c r="J506" s="140"/>
    </row>
    <row r="507" spans="1:10" ht="47.25" outlineLevel="1">
      <c r="A507" s="406" t="s">
        <v>862</v>
      </c>
      <c r="B507" s="250" t="s">
        <v>915</v>
      </c>
      <c r="C507" s="363">
        <v>92868</v>
      </c>
      <c r="D507" s="298" t="s">
        <v>123</v>
      </c>
      <c r="E507" s="337" t="s">
        <v>251</v>
      </c>
      <c r="F507" s="300">
        <v>46</v>
      </c>
      <c r="G507" s="303">
        <v>12.19</v>
      </c>
      <c r="H507" s="90">
        <f>TRUNC((ORÇAMENTO!G507*1.2452),2)</f>
        <v>15.17</v>
      </c>
      <c r="I507" s="98">
        <f>TRUNC((F507*G507),2)</f>
        <v>560.74</v>
      </c>
      <c r="J507" s="139">
        <f>TRUNC((H507*F507),2)</f>
        <v>697.82</v>
      </c>
    </row>
    <row r="508" spans="1:10" ht="15.75" outlineLevel="1">
      <c r="A508" s="406"/>
      <c r="B508" s="84"/>
      <c r="C508" s="363"/>
      <c r="D508" s="331" t="s">
        <v>846</v>
      </c>
      <c r="E508" s="109"/>
      <c r="F508" s="135"/>
      <c r="G508" s="344"/>
      <c r="H508" s="89"/>
      <c r="I508" s="94"/>
      <c r="J508" s="140"/>
    </row>
    <row r="509" spans="1:10" ht="31.5" outlineLevel="1">
      <c r="A509" s="406" t="s">
        <v>864</v>
      </c>
      <c r="B509" s="250" t="s">
        <v>915</v>
      </c>
      <c r="C509" s="363">
        <v>92865</v>
      </c>
      <c r="D509" s="298" t="s">
        <v>122</v>
      </c>
      <c r="E509" s="337" t="s">
        <v>251</v>
      </c>
      <c r="F509" s="300">
        <v>15</v>
      </c>
      <c r="G509" s="303">
        <v>9.59</v>
      </c>
      <c r="H509" s="90">
        <f>TRUNC((ORÇAMENTO!G509*1.2452),2)</f>
        <v>11.94</v>
      </c>
      <c r="I509" s="98">
        <f>TRUNC((F509*G509),2)</f>
        <v>143.85</v>
      </c>
      <c r="J509" s="139">
        <f>TRUNC((H509*F509),2)</f>
        <v>179.1</v>
      </c>
    </row>
    <row r="510" spans="1:10" ht="15.75" outlineLevel="1">
      <c r="A510" s="154"/>
      <c r="B510" s="84"/>
      <c r="C510" s="110"/>
      <c r="D510" s="331" t="s">
        <v>407</v>
      </c>
      <c r="E510" s="109"/>
      <c r="F510" s="136"/>
      <c r="G510" s="344"/>
      <c r="H510" s="89"/>
      <c r="I510" s="94"/>
      <c r="J510" s="140"/>
    </row>
    <row r="511" spans="1:10" ht="20.100000000000001" customHeight="1" outlineLevel="1">
      <c r="A511" s="366" t="s">
        <v>48</v>
      </c>
      <c r="B511" s="367"/>
      <c r="C511" s="563" t="s">
        <v>71</v>
      </c>
      <c r="D511" s="564"/>
      <c r="E511" s="367"/>
      <c r="F511" s="367"/>
      <c r="G511" s="367"/>
      <c r="H511" s="367"/>
      <c r="I511" s="368">
        <f>SUM(I512:I519)</f>
        <v>6896.7999999999993</v>
      </c>
      <c r="J511" s="368">
        <f>SUM(J512:J519)</f>
        <v>8584.64</v>
      </c>
    </row>
    <row r="512" spans="1:10" ht="47.25" outlineLevel="1">
      <c r="A512" s="406" t="s">
        <v>865</v>
      </c>
      <c r="B512" s="250" t="s">
        <v>915</v>
      </c>
      <c r="C512" s="363">
        <v>91926</v>
      </c>
      <c r="D512" s="298" t="s">
        <v>119</v>
      </c>
      <c r="E512" s="337" t="s">
        <v>88</v>
      </c>
      <c r="F512" s="300">
        <v>400</v>
      </c>
      <c r="G512" s="303">
        <v>3.92</v>
      </c>
      <c r="H512" s="90">
        <f>TRUNC((ORÇAMENTO!G512*1.2452),2)</f>
        <v>4.88</v>
      </c>
      <c r="I512" s="98">
        <f>TRUNC((F512*G512),2)</f>
        <v>1568</v>
      </c>
      <c r="J512" s="139">
        <f>TRUNC((H512*F512),2)</f>
        <v>1952</v>
      </c>
    </row>
    <row r="513" spans="1:10" ht="15.75" outlineLevel="1">
      <c r="A513" s="406"/>
      <c r="B513" s="84"/>
      <c r="C513" s="363"/>
      <c r="D513" s="331" t="s">
        <v>872</v>
      </c>
      <c r="E513" s="337"/>
      <c r="F513" s="135"/>
      <c r="G513" s="303"/>
      <c r="H513" s="89"/>
      <c r="I513" s="94"/>
      <c r="J513" s="140"/>
    </row>
    <row r="514" spans="1:10" ht="47.25" outlineLevel="1">
      <c r="A514" s="406" t="s">
        <v>866</v>
      </c>
      <c r="B514" s="250" t="s">
        <v>915</v>
      </c>
      <c r="C514" s="363">
        <v>91928</v>
      </c>
      <c r="D514" s="298" t="s">
        <v>120</v>
      </c>
      <c r="E514" s="337" t="s">
        <v>88</v>
      </c>
      <c r="F514" s="300">
        <v>600</v>
      </c>
      <c r="G514" s="303">
        <v>6.42</v>
      </c>
      <c r="H514" s="90">
        <f>TRUNC((ORÇAMENTO!G514*1.2452),2)</f>
        <v>7.99</v>
      </c>
      <c r="I514" s="98">
        <f>TRUNC((F514*G514),2)</f>
        <v>3852</v>
      </c>
      <c r="J514" s="139">
        <f>TRUNC((H514*F514),2)</f>
        <v>4794</v>
      </c>
    </row>
    <row r="515" spans="1:10" ht="15.75" outlineLevel="1">
      <c r="A515" s="406"/>
      <c r="B515" s="84"/>
      <c r="C515" s="363"/>
      <c r="D515" s="331" t="s">
        <v>869</v>
      </c>
      <c r="E515" s="337"/>
      <c r="F515" s="135"/>
      <c r="G515" s="303"/>
      <c r="H515" s="89"/>
      <c r="I515" s="94"/>
      <c r="J515" s="140"/>
    </row>
    <row r="516" spans="1:10" ht="47.25" outlineLevel="1">
      <c r="A516" s="406" t="s">
        <v>867</v>
      </c>
      <c r="B516" s="250" t="s">
        <v>915</v>
      </c>
      <c r="C516" s="363">
        <v>91934</v>
      </c>
      <c r="D516" s="298" t="s">
        <v>121</v>
      </c>
      <c r="E516" s="337" t="s">
        <v>88</v>
      </c>
      <c r="F516" s="300">
        <v>40</v>
      </c>
      <c r="G516" s="303">
        <v>22.16</v>
      </c>
      <c r="H516" s="90">
        <f>TRUNC((ORÇAMENTO!G516*1.2452),2)</f>
        <v>27.59</v>
      </c>
      <c r="I516" s="98">
        <f>TRUNC((F516*G516),2)</f>
        <v>886.4</v>
      </c>
      <c r="J516" s="139">
        <f>TRUNC((H516*F516),2)</f>
        <v>1103.5999999999999</v>
      </c>
    </row>
    <row r="517" spans="1:10" ht="15.75" outlineLevel="1">
      <c r="A517" s="406"/>
      <c r="B517" s="84"/>
      <c r="C517" s="363"/>
      <c r="D517" s="331" t="s">
        <v>871</v>
      </c>
      <c r="E517" s="337"/>
      <c r="F517" s="135"/>
      <c r="G517" s="303"/>
      <c r="H517" s="89"/>
      <c r="I517" s="94"/>
      <c r="J517" s="140"/>
    </row>
    <row r="518" spans="1:10" ht="47.25" outlineLevel="1">
      <c r="A518" s="406" t="s">
        <v>868</v>
      </c>
      <c r="B518" s="250" t="s">
        <v>915</v>
      </c>
      <c r="C518" s="363">
        <v>92986</v>
      </c>
      <c r="D518" s="298" t="s">
        <v>873</v>
      </c>
      <c r="E518" s="337" t="s">
        <v>88</v>
      </c>
      <c r="F518" s="300">
        <v>16</v>
      </c>
      <c r="G518" s="303">
        <v>36.9</v>
      </c>
      <c r="H518" s="90">
        <f>TRUNC((ORÇAMENTO!G518*1.2452),2)</f>
        <v>45.94</v>
      </c>
      <c r="I518" s="98">
        <f>TRUNC((F518*G518),2)</f>
        <v>590.4</v>
      </c>
      <c r="J518" s="139">
        <f>TRUNC((H518*F518),2)</f>
        <v>735.04</v>
      </c>
    </row>
    <row r="519" spans="1:10" ht="15.75" outlineLevel="1">
      <c r="A519" s="154"/>
      <c r="B519" s="84"/>
      <c r="C519" s="110"/>
      <c r="D519" s="331" t="s">
        <v>870</v>
      </c>
      <c r="E519" s="101"/>
      <c r="F519" s="90"/>
      <c r="G519" s="303"/>
      <c r="H519" s="89"/>
      <c r="I519" s="94"/>
      <c r="J519" s="140"/>
    </row>
    <row r="520" spans="1:10" ht="20.100000000000001" customHeight="1" outlineLevel="1">
      <c r="A520" s="366" t="s">
        <v>51</v>
      </c>
      <c r="B520" s="367"/>
      <c r="C520" s="563" t="s">
        <v>384</v>
      </c>
      <c r="D520" s="564"/>
      <c r="E520" s="367"/>
      <c r="F520" s="367"/>
      <c r="G520" s="367"/>
      <c r="H520" s="367"/>
      <c r="I520" s="368">
        <f>SUM(I521:I536)</f>
        <v>8762.1200000000008</v>
      </c>
      <c r="J520" s="368">
        <f>SUM(J521:J536)</f>
        <v>10910.150000000001</v>
      </c>
    </row>
    <row r="521" spans="1:10" ht="31.5" outlineLevel="1">
      <c r="A521" s="406" t="s">
        <v>875</v>
      </c>
      <c r="B521" s="250" t="s">
        <v>915</v>
      </c>
      <c r="C521" s="363">
        <v>92000</v>
      </c>
      <c r="D521" s="298" t="s">
        <v>132</v>
      </c>
      <c r="E521" s="337" t="s">
        <v>251</v>
      </c>
      <c r="F521" s="300">
        <v>28</v>
      </c>
      <c r="G521" s="303">
        <v>25.4</v>
      </c>
      <c r="H521" s="90">
        <f>TRUNC((ORÇAMENTO!G521*1.2452),2)</f>
        <v>31.62</v>
      </c>
      <c r="I521" s="98">
        <f>TRUNC((F521*G521),2)</f>
        <v>711.2</v>
      </c>
      <c r="J521" s="139">
        <f>TRUNC((H521*F521),2)</f>
        <v>885.36</v>
      </c>
    </row>
    <row r="522" spans="1:10" ht="15.75" outlineLevel="1">
      <c r="A522" s="406"/>
      <c r="B522" s="84"/>
      <c r="C522" s="101"/>
      <c r="D522" s="331" t="s">
        <v>874</v>
      </c>
      <c r="E522" s="337"/>
      <c r="F522" s="300"/>
      <c r="G522" s="344"/>
      <c r="H522" s="89"/>
      <c r="I522" s="94"/>
      <c r="J522" s="140"/>
    </row>
    <row r="523" spans="1:10" ht="31.5" outlineLevel="1">
      <c r="A523" s="406" t="s">
        <v>876</v>
      </c>
      <c r="B523" s="250" t="s">
        <v>915</v>
      </c>
      <c r="C523" s="363">
        <v>92001</v>
      </c>
      <c r="D523" s="298" t="s">
        <v>133</v>
      </c>
      <c r="E523" s="337" t="s">
        <v>251</v>
      </c>
      <c r="F523" s="300">
        <v>7</v>
      </c>
      <c r="G523" s="303">
        <v>27.78</v>
      </c>
      <c r="H523" s="90">
        <f>TRUNC((ORÇAMENTO!G523*1.2452),2)</f>
        <v>34.590000000000003</v>
      </c>
      <c r="I523" s="98">
        <f>TRUNC((F523*G523),2)</f>
        <v>194.46</v>
      </c>
      <c r="J523" s="139">
        <f>TRUNC((H523*F523),2)</f>
        <v>242.13</v>
      </c>
    </row>
    <row r="524" spans="1:10" ht="15.75" outlineLevel="1">
      <c r="A524" s="406"/>
      <c r="B524" s="84"/>
      <c r="C524" s="101"/>
      <c r="D524" s="331" t="s">
        <v>345</v>
      </c>
      <c r="E524" s="337"/>
      <c r="F524" s="135"/>
      <c r="G524" s="344"/>
      <c r="H524" s="89"/>
      <c r="I524" s="94"/>
      <c r="J524" s="140"/>
    </row>
    <row r="525" spans="1:10" ht="31.5" outlineLevel="1">
      <c r="A525" s="406" t="s">
        <v>877</v>
      </c>
      <c r="B525" s="250" t="s">
        <v>915</v>
      </c>
      <c r="C525" s="363">
        <v>91953</v>
      </c>
      <c r="D525" s="298" t="s">
        <v>131</v>
      </c>
      <c r="E525" s="337" t="s">
        <v>251</v>
      </c>
      <c r="F525" s="300">
        <v>6</v>
      </c>
      <c r="G525" s="303">
        <v>23.97</v>
      </c>
      <c r="H525" s="90">
        <f>TRUNC((ORÇAMENTO!G525*1.2452),2)</f>
        <v>29.84</v>
      </c>
      <c r="I525" s="98">
        <f>TRUNC((F525*G525),2)</f>
        <v>143.82</v>
      </c>
      <c r="J525" s="139">
        <f>TRUNC((H525*F525),2)</f>
        <v>179.04</v>
      </c>
    </row>
    <row r="526" spans="1:10" ht="15.75" outlineLevel="1">
      <c r="A526" s="154"/>
      <c r="B526" s="84"/>
      <c r="C526" s="101"/>
      <c r="D526" s="331" t="s">
        <v>349</v>
      </c>
      <c r="E526" s="337"/>
      <c r="F526" s="135"/>
      <c r="G526" s="344"/>
      <c r="H526" s="89"/>
      <c r="I526" s="94"/>
      <c r="J526" s="140"/>
    </row>
    <row r="527" spans="1:10" ht="31.5" outlineLevel="1">
      <c r="A527" s="406" t="s">
        <v>879</v>
      </c>
      <c r="B527" s="250" t="s">
        <v>915</v>
      </c>
      <c r="C527" s="363">
        <v>91959</v>
      </c>
      <c r="D527" s="298" t="s">
        <v>878</v>
      </c>
      <c r="E527" s="337" t="s">
        <v>251</v>
      </c>
      <c r="F527" s="300">
        <v>3</v>
      </c>
      <c r="G527" s="303">
        <v>38</v>
      </c>
      <c r="H527" s="90">
        <f>TRUNC((ORÇAMENTO!G527*1.2452),2)</f>
        <v>47.31</v>
      </c>
      <c r="I527" s="98">
        <f>TRUNC((F527*G527),2)</f>
        <v>114</v>
      </c>
      <c r="J527" s="139">
        <f>TRUNC((H527*F527),2)</f>
        <v>141.93</v>
      </c>
    </row>
    <row r="528" spans="1:10" ht="15.75" outlineLevel="1">
      <c r="A528" s="154"/>
      <c r="B528" s="84"/>
      <c r="C528" s="101"/>
      <c r="D528" s="331" t="s">
        <v>417</v>
      </c>
      <c r="E528" s="337"/>
      <c r="F528" s="135"/>
      <c r="G528" s="303"/>
      <c r="H528" s="89"/>
      <c r="I528" s="94"/>
      <c r="J528" s="140"/>
    </row>
    <row r="529" spans="1:10" ht="31.5" outlineLevel="1">
      <c r="A529" s="406" t="s">
        <v>881</v>
      </c>
      <c r="B529" s="250" t="s">
        <v>915</v>
      </c>
      <c r="C529" s="363">
        <v>91969</v>
      </c>
      <c r="D529" s="298" t="s">
        <v>880</v>
      </c>
      <c r="E529" s="337" t="s">
        <v>251</v>
      </c>
      <c r="F529" s="300">
        <v>2</v>
      </c>
      <c r="G529" s="303">
        <v>68.62</v>
      </c>
      <c r="H529" s="90">
        <f>TRUNC((ORÇAMENTO!G529*1.2452),2)</f>
        <v>85.44</v>
      </c>
      <c r="I529" s="98">
        <f>TRUNC((F529*G529),2)</f>
        <v>137.24</v>
      </c>
      <c r="J529" s="139">
        <f>TRUNC((H529*F529),2)</f>
        <v>170.88</v>
      </c>
    </row>
    <row r="530" spans="1:10" ht="15.75" outlineLevel="1">
      <c r="A530" s="154"/>
      <c r="B530" s="84"/>
      <c r="C530" s="101"/>
      <c r="D530" s="331" t="s">
        <v>413</v>
      </c>
      <c r="E530" s="337"/>
      <c r="F530" s="135"/>
      <c r="G530" s="344"/>
      <c r="H530" s="89"/>
      <c r="I530" s="94"/>
      <c r="J530" s="140"/>
    </row>
    <row r="531" spans="1:10" ht="47.25" outlineLevel="1">
      <c r="A531" s="406" t="s">
        <v>882</v>
      </c>
      <c r="B531" s="250" t="s">
        <v>915</v>
      </c>
      <c r="C531" s="363">
        <v>97584</v>
      </c>
      <c r="D531" s="298" t="s">
        <v>884</v>
      </c>
      <c r="E531" s="337" t="s">
        <v>251</v>
      </c>
      <c r="F531" s="300">
        <v>3</v>
      </c>
      <c r="G531" s="303">
        <v>86.65</v>
      </c>
      <c r="H531" s="90">
        <f>TRUNC((ORÇAMENTO!G531*1.2452),2)</f>
        <v>107.89</v>
      </c>
      <c r="I531" s="98">
        <f>TRUNC((F531*G531),2)</f>
        <v>259.95</v>
      </c>
      <c r="J531" s="139">
        <f>TRUNC((H531*F531),2)</f>
        <v>323.67</v>
      </c>
    </row>
    <row r="532" spans="1:10" ht="15.75" outlineLevel="1">
      <c r="A532" s="406"/>
      <c r="B532" s="84"/>
      <c r="C532" s="101"/>
      <c r="D532" s="331" t="s">
        <v>417</v>
      </c>
      <c r="E532" s="337"/>
      <c r="F532" s="135"/>
      <c r="G532" s="303"/>
      <c r="H532" s="89"/>
      <c r="I532" s="94"/>
      <c r="J532" s="140"/>
    </row>
    <row r="533" spans="1:10" ht="53.25" customHeight="1" outlineLevel="1">
      <c r="A533" s="406" t="s">
        <v>883</v>
      </c>
      <c r="B533" s="250" t="s">
        <v>915</v>
      </c>
      <c r="C533" s="363">
        <v>97586</v>
      </c>
      <c r="D533" s="298" t="s">
        <v>454</v>
      </c>
      <c r="E533" s="337" t="s">
        <v>251</v>
      </c>
      <c r="F533" s="300">
        <v>12</v>
      </c>
      <c r="G533" s="303">
        <v>113.04</v>
      </c>
      <c r="H533" s="90">
        <f>TRUNC((ORÇAMENTO!G533*1.2452),2)</f>
        <v>140.75</v>
      </c>
      <c r="I533" s="98">
        <f>TRUNC((F533*G533),2)</f>
        <v>1356.48</v>
      </c>
      <c r="J533" s="139">
        <f>TRUNC((H533*F533),2)</f>
        <v>1689</v>
      </c>
    </row>
    <row r="534" spans="1:10" ht="15.75" outlineLevel="1">
      <c r="A534" s="154"/>
      <c r="B534" s="84"/>
      <c r="C534" s="106"/>
      <c r="D534" s="331" t="s">
        <v>415</v>
      </c>
      <c r="E534" s="337"/>
      <c r="F534" s="90"/>
      <c r="G534" s="344"/>
      <c r="H534" s="89"/>
      <c r="I534" s="94"/>
      <c r="J534" s="140"/>
    </row>
    <row r="535" spans="1:10" ht="30" customHeight="1" outlineLevel="1">
      <c r="A535" s="406" t="s">
        <v>886</v>
      </c>
      <c r="B535" s="250" t="s">
        <v>915</v>
      </c>
      <c r="C535" s="343">
        <v>101666</v>
      </c>
      <c r="D535" s="298" t="s">
        <v>885</v>
      </c>
      <c r="E535" s="337" t="s">
        <v>251</v>
      </c>
      <c r="F535" s="300">
        <v>19</v>
      </c>
      <c r="G535" s="303">
        <v>307.63</v>
      </c>
      <c r="H535" s="90">
        <f>TRUNC((ORÇAMENTO!G535*1.2452),2)</f>
        <v>383.06</v>
      </c>
      <c r="I535" s="98">
        <f>TRUNC((F535*G535),2)</f>
        <v>5844.97</v>
      </c>
      <c r="J535" s="139">
        <f>TRUNC((H535*F535),2)</f>
        <v>7278.14</v>
      </c>
    </row>
    <row r="536" spans="1:10" ht="15.75" outlineLevel="1">
      <c r="A536" s="155"/>
      <c r="B536" s="84"/>
      <c r="C536" s="104"/>
      <c r="D536" s="331" t="s">
        <v>418</v>
      </c>
      <c r="E536" s="101"/>
      <c r="F536" s="89"/>
      <c r="G536" s="344"/>
      <c r="H536" s="89"/>
      <c r="I536" s="94"/>
      <c r="J536" s="140"/>
    </row>
    <row r="537" spans="1:10" ht="20.100000000000001" customHeight="1">
      <c r="A537" s="328">
        <v>19</v>
      </c>
      <c r="B537" s="327"/>
      <c r="C537" s="565" t="s">
        <v>385</v>
      </c>
      <c r="D537" s="566"/>
      <c r="E537" s="327"/>
      <c r="F537" s="327"/>
      <c r="G537" s="327"/>
      <c r="H537" s="327"/>
      <c r="I537" s="329">
        <f>SUM(I538:I549)</f>
        <v>14940.65</v>
      </c>
      <c r="J537" s="329">
        <f>SUM(J538:J549)</f>
        <v>18602.489999999998</v>
      </c>
    </row>
    <row r="538" spans="1:10" s="5" customFormat="1" ht="31.5" outlineLevel="1">
      <c r="A538" s="406" t="s">
        <v>43</v>
      </c>
      <c r="B538" s="250" t="s">
        <v>915</v>
      </c>
      <c r="C538" s="408" t="s">
        <v>138</v>
      </c>
      <c r="D538" s="399" t="s">
        <v>139</v>
      </c>
      <c r="E538" s="286" t="s">
        <v>251</v>
      </c>
      <c r="F538" s="300">
        <v>7</v>
      </c>
      <c r="G538" s="303">
        <v>135.25</v>
      </c>
      <c r="H538" s="90">
        <f>TRUNC((ORÇAMENTO!G538*1.2452),2)</f>
        <v>168.41</v>
      </c>
      <c r="I538" s="98">
        <f>TRUNC((F538*G538),2)</f>
        <v>946.75</v>
      </c>
      <c r="J538" s="139">
        <f>TRUNC((H538*F538),2)</f>
        <v>1178.8699999999999</v>
      </c>
    </row>
    <row r="539" spans="1:10" s="5" customFormat="1" ht="15.75" outlineLevel="1">
      <c r="A539" s="406"/>
      <c r="B539" s="113"/>
      <c r="C539" s="408"/>
      <c r="D539" s="331" t="s">
        <v>345</v>
      </c>
      <c r="E539" s="102"/>
      <c r="F539" s="348"/>
      <c r="G539" s="344"/>
      <c r="H539" s="89"/>
      <c r="I539" s="94"/>
      <c r="J539" s="140"/>
    </row>
    <row r="540" spans="1:10" ht="31.5" outlineLevel="1">
      <c r="A540" s="406" t="s">
        <v>53</v>
      </c>
      <c r="B540" s="394" t="s">
        <v>934</v>
      </c>
      <c r="C540" s="409" t="s">
        <v>252</v>
      </c>
      <c r="D540" s="350" t="s">
        <v>460</v>
      </c>
      <c r="E540" s="286" t="s">
        <v>251</v>
      </c>
      <c r="F540" s="300">
        <v>1</v>
      </c>
      <c r="G540" s="303">
        <v>319.08999999999997</v>
      </c>
      <c r="H540" s="90">
        <f>TRUNC((ORÇAMENTO!G540*1.2452),2)</f>
        <v>397.33</v>
      </c>
      <c r="I540" s="98">
        <f>TRUNC((F540*G540),2)</f>
        <v>319.08999999999997</v>
      </c>
      <c r="J540" s="139">
        <f>TRUNC((H540*F540),2)</f>
        <v>397.33</v>
      </c>
    </row>
    <row r="541" spans="1:10" ht="15.75" outlineLevel="1">
      <c r="A541" s="406"/>
      <c r="B541" s="330"/>
      <c r="C541" s="409"/>
      <c r="D541" s="331" t="s">
        <v>321</v>
      </c>
      <c r="E541" s="102"/>
      <c r="F541" s="348"/>
      <c r="G541" s="344"/>
      <c r="H541" s="89"/>
      <c r="I541" s="94"/>
      <c r="J541" s="140"/>
    </row>
    <row r="542" spans="1:10" ht="31.5" outlineLevel="1">
      <c r="A542" s="406" t="s">
        <v>467</v>
      </c>
      <c r="B542" s="113" t="s">
        <v>935</v>
      </c>
      <c r="C542" s="408" t="s">
        <v>134</v>
      </c>
      <c r="D542" s="399" t="s">
        <v>135</v>
      </c>
      <c r="E542" s="412" t="s">
        <v>88</v>
      </c>
      <c r="F542" s="300">
        <v>39.200000000000003</v>
      </c>
      <c r="G542" s="303">
        <v>64.63</v>
      </c>
      <c r="H542" s="90">
        <f>TRUNC((ORÇAMENTO!G542*1.2452),2)</f>
        <v>80.47</v>
      </c>
      <c r="I542" s="98">
        <f>TRUNC((F542*G542),2)</f>
        <v>2533.4899999999998</v>
      </c>
      <c r="J542" s="139">
        <f>TRUNC((H542*F542),2)</f>
        <v>3154.42</v>
      </c>
    </row>
    <row r="543" spans="1:10" ht="15.75" outlineLevel="1">
      <c r="A543" s="406"/>
      <c r="B543" s="113"/>
      <c r="C543" s="408"/>
      <c r="D543" s="331" t="s">
        <v>455</v>
      </c>
      <c r="E543" s="111"/>
      <c r="F543" s="300"/>
      <c r="G543" s="344"/>
      <c r="H543" s="89"/>
      <c r="I543" s="94"/>
      <c r="J543" s="140"/>
    </row>
    <row r="544" spans="1:10" ht="31.5" outlineLevel="1">
      <c r="A544" s="406" t="s">
        <v>468</v>
      </c>
      <c r="B544" s="113" t="s">
        <v>935</v>
      </c>
      <c r="C544" s="408" t="s">
        <v>136</v>
      </c>
      <c r="D544" s="399" t="s">
        <v>137</v>
      </c>
      <c r="E544" s="412" t="s">
        <v>88</v>
      </c>
      <c r="F544" s="300">
        <v>126.32</v>
      </c>
      <c r="G544" s="303">
        <v>84.62</v>
      </c>
      <c r="H544" s="90">
        <f>TRUNC((ORÇAMENTO!G544*1.2452),2)</f>
        <v>105.36</v>
      </c>
      <c r="I544" s="98">
        <f>TRUNC((F544*G544),2)</f>
        <v>10689.19</v>
      </c>
      <c r="J544" s="139">
        <f>TRUNC((H544*F544),2)</f>
        <v>13309.07</v>
      </c>
    </row>
    <row r="545" spans="1:10" ht="15.75" outlineLevel="1">
      <c r="A545" s="406"/>
      <c r="B545" s="113"/>
      <c r="C545" s="408"/>
      <c r="D545" s="331" t="s">
        <v>456</v>
      </c>
      <c r="E545" s="111"/>
      <c r="F545" s="300"/>
      <c r="G545" s="344"/>
      <c r="H545" s="89"/>
      <c r="I545" s="94"/>
      <c r="J545" s="140"/>
    </row>
    <row r="546" spans="1:10" ht="31.5" outlineLevel="1">
      <c r="A546" s="406" t="s">
        <v>469</v>
      </c>
      <c r="B546" s="113" t="s">
        <v>935</v>
      </c>
      <c r="C546" s="410">
        <v>93008</v>
      </c>
      <c r="D546" s="399" t="s">
        <v>112</v>
      </c>
      <c r="E546" s="412" t="s">
        <v>88</v>
      </c>
      <c r="F546" s="300">
        <v>21</v>
      </c>
      <c r="G546" s="303">
        <v>17.899999999999999</v>
      </c>
      <c r="H546" s="90">
        <f>TRUNC((ORÇAMENTO!G546*1.2452),2)</f>
        <v>22.28</v>
      </c>
      <c r="I546" s="98">
        <f>TRUNC((F546*G546),2)</f>
        <v>375.9</v>
      </c>
      <c r="J546" s="139">
        <f>TRUNC((H546*F546),2)</f>
        <v>467.88</v>
      </c>
    </row>
    <row r="547" spans="1:10" ht="15.75" outlineLevel="1">
      <c r="A547" s="406"/>
      <c r="B547" s="113"/>
      <c r="C547" s="410"/>
      <c r="D547" s="331" t="s">
        <v>457</v>
      </c>
      <c r="E547" s="111"/>
      <c r="F547" s="348"/>
      <c r="G547" s="303"/>
      <c r="H547" s="89"/>
      <c r="I547" s="94"/>
      <c r="J547" s="140"/>
    </row>
    <row r="548" spans="1:10" ht="47.25" outlineLevel="1">
      <c r="A548" s="406" t="s">
        <v>470</v>
      </c>
      <c r="B548" s="113" t="s">
        <v>936</v>
      </c>
      <c r="C548" s="411" t="s">
        <v>458</v>
      </c>
      <c r="D548" s="399" t="s">
        <v>260</v>
      </c>
      <c r="E548" s="286" t="s">
        <v>251</v>
      </c>
      <c r="F548" s="300">
        <v>7</v>
      </c>
      <c r="G548" s="303">
        <v>10.89</v>
      </c>
      <c r="H548" s="90">
        <f>TRUNC((ORÇAMENTO!G548*1.2452),2)</f>
        <v>13.56</v>
      </c>
      <c r="I548" s="98">
        <f>TRUNC((F548*G548),2)</f>
        <v>76.23</v>
      </c>
      <c r="J548" s="139">
        <f>TRUNC((H548*F548),2)</f>
        <v>94.92</v>
      </c>
    </row>
    <row r="549" spans="1:10" ht="15.75" outlineLevel="1">
      <c r="A549" s="154"/>
      <c r="B549" s="84"/>
      <c r="C549" s="134"/>
      <c r="D549" s="331" t="s">
        <v>459</v>
      </c>
      <c r="E549" s="102"/>
      <c r="F549" s="89"/>
      <c r="G549" s="344"/>
      <c r="H549" s="90"/>
      <c r="I549" s="94"/>
      <c r="J549" s="140"/>
    </row>
    <row r="550" spans="1:10" ht="20.100000000000001" customHeight="1">
      <c r="A550" s="328">
        <v>20</v>
      </c>
      <c r="B550" s="327"/>
      <c r="C550" s="565" t="s">
        <v>33</v>
      </c>
      <c r="D550" s="566"/>
      <c r="E550" s="327"/>
      <c r="F550" s="327"/>
      <c r="G550" s="327"/>
      <c r="H550" s="327"/>
      <c r="I550" s="329">
        <f>SUM(I551:I564)</f>
        <v>25569.559999999998</v>
      </c>
      <c r="J550" s="329">
        <f>SUM(J551:J564)</f>
        <v>31839.15</v>
      </c>
    </row>
    <row r="551" spans="1:10" s="5" customFormat="1" ht="31.5" outlineLevel="1">
      <c r="A551" s="339" t="s">
        <v>54</v>
      </c>
      <c r="B551" s="113" t="s">
        <v>935</v>
      </c>
      <c r="C551" s="330">
        <v>86895</v>
      </c>
      <c r="D551" s="333" t="s">
        <v>897</v>
      </c>
      <c r="E551" s="133" t="s">
        <v>251</v>
      </c>
      <c r="F551" s="300">
        <v>3</v>
      </c>
      <c r="G551" s="303">
        <v>387.29</v>
      </c>
      <c r="H551" s="90">
        <f>TRUNC((ORÇAMENTO!G551*1.2452),2)</f>
        <v>482.25</v>
      </c>
      <c r="I551" s="98">
        <f>TRUNC((F551*G551),2)</f>
        <v>1161.8699999999999</v>
      </c>
      <c r="J551" s="139">
        <f>TRUNC((H551*F551),2)</f>
        <v>1446.75</v>
      </c>
    </row>
    <row r="552" spans="1:10" s="5" customFormat="1" ht="20.100000000000001" customHeight="1" outlineLevel="1">
      <c r="A552" s="142"/>
      <c r="B552" s="86"/>
      <c r="C552" s="86"/>
      <c r="D552" s="358" t="s">
        <v>417</v>
      </c>
      <c r="E552" s="87"/>
      <c r="F552" s="348"/>
      <c r="G552" s="344"/>
      <c r="H552" s="90"/>
      <c r="I552" s="94"/>
      <c r="J552" s="140"/>
    </row>
    <row r="553" spans="1:10" s="5" customFormat="1" ht="31.5" outlineLevel="1">
      <c r="A553" s="339" t="s">
        <v>64</v>
      </c>
      <c r="B553" s="394" t="s">
        <v>934</v>
      </c>
      <c r="C553" s="330" t="s">
        <v>476</v>
      </c>
      <c r="D553" s="333" t="s">
        <v>937</v>
      </c>
      <c r="E553" s="133" t="s">
        <v>462</v>
      </c>
      <c r="F553" s="300">
        <v>1</v>
      </c>
      <c r="G553" s="303">
        <v>8341.35</v>
      </c>
      <c r="H553" s="90">
        <f>TRUNC((ORÇAMENTO!G553*1.2452),2)</f>
        <v>10386.64</v>
      </c>
      <c r="I553" s="98">
        <f>TRUNC((F553*G553),2)</f>
        <v>8341.35</v>
      </c>
      <c r="J553" s="139">
        <f>TRUNC((H553*F553),2)</f>
        <v>10386.64</v>
      </c>
    </row>
    <row r="554" spans="1:10" s="5" customFormat="1" ht="20.100000000000001" customHeight="1" outlineLevel="1">
      <c r="A554" s="142"/>
      <c r="B554" s="86"/>
      <c r="C554" s="86"/>
      <c r="D554" s="336" t="s">
        <v>463</v>
      </c>
      <c r="E554" s="87"/>
      <c r="F554" s="348"/>
      <c r="G554" s="344"/>
      <c r="H554" s="90"/>
      <c r="I554" s="94"/>
      <c r="J554" s="140"/>
    </row>
    <row r="555" spans="1:10" s="5" customFormat="1" ht="47.25" outlineLevel="1">
      <c r="A555" s="339" t="s">
        <v>892</v>
      </c>
      <c r="B555" s="394" t="s">
        <v>934</v>
      </c>
      <c r="C555" s="330" t="s">
        <v>477</v>
      </c>
      <c r="D555" s="313" t="s">
        <v>461</v>
      </c>
      <c r="E555" s="133" t="s">
        <v>462</v>
      </c>
      <c r="F555" s="300">
        <v>1</v>
      </c>
      <c r="G555" s="402">
        <v>4837.1899999999996</v>
      </c>
      <c r="H555" s="90">
        <f>TRUNC((ORÇAMENTO!G555*1.2452),2)</f>
        <v>6023.26</v>
      </c>
      <c r="I555" s="98">
        <f>TRUNC((F555*G555),2)</f>
        <v>4837.1899999999996</v>
      </c>
      <c r="J555" s="139">
        <f>TRUNC((H555*F555),2)</f>
        <v>6023.26</v>
      </c>
    </row>
    <row r="556" spans="1:10" s="5" customFormat="1" ht="15.75" outlineLevel="1">
      <c r="A556" s="142"/>
      <c r="B556" s="86"/>
      <c r="C556" s="104"/>
      <c r="D556" s="320" t="s">
        <v>463</v>
      </c>
      <c r="E556" s="87"/>
      <c r="F556" s="300"/>
      <c r="G556" s="403"/>
      <c r="H556" s="90"/>
      <c r="I556" s="94"/>
      <c r="J556" s="140"/>
    </row>
    <row r="557" spans="1:10" s="5" customFormat="1" ht="31.5" outlineLevel="1">
      <c r="A557" s="339" t="s">
        <v>893</v>
      </c>
      <c r="B557" s="394" t="s">
        <v>934</v>
      </c>
      <c r="C557" s="404" t="s">
        <v>473</v>
      </c>
      <c r="D557" s="333" t="s">
        <v>464</v>
      </c>
      <c r="E557" s="133" t="s">
        <v>462</v>
      </c>
      <c r="F557" s="300">
        <v>1</v>
      </c>
      <c r="G557" s="303">
        <v>989.95</v>
      </c>
      <c r="H557" s="90">
        <f>TRUNC((ORÇAMENTO!G557*1.2452),2)</f>
        <v>1232.68</v>
      </c>
      <c r="I557" s="98">
        <f>TRUNC((F557*G557),2)</f>
        <v>989.95</v>
      </c>
      <c r="J557" s="139">
        <f>TRUNC((H557*F557),2)</f>
        <v>1232.68</v>
      </c>
    </row>
    <row r="558" spans="1:10" s="5" customFormat="1" ht="20.100000000000001" customHeight="1" outlineLevel="1">
      <c r="A558" s="339"/>
      <c r="B558" s="86"/>
      <c r="C558" s="112"/>
      <c r="D558" s="320" t="s">
        <v>463</v>
      </c>
      <c r="E558" s="87"/>
      <c r="F558" s="348"/>
      <c r="G558" s="303"/>
      <c r="H558" s="90"/>
      <c r="I558" s="94"/>
      <c r="J558" s="140"/>
    </row>
    <row r="559" spans="1:10" s="5" customFormat="1" ht="31.5" outlineLevel="1">
      <c r="A559" s="339" t="s">
        <v>894</v>
      </c>
      <c r="B559" s="394" t="s">
        <v>934</v>
      </c>
      <c r="C559" s="413" t="s">
        <v>472</v>
      </c>
      <c r="D559" s="313" t="s">
        <v>465</v>
      </c>
      <c r="E559" s="133" t="s">
        <v>251</v>
      </c>
      <c r="F559" s="300">
        <v>1</v>
      </c>
      <c r="G559" s="402">
        <v>242.72</v>
      </c>
      <c r="H559" s="90">
        <f>TRUNC((ORÇAMENTO!G559*1.2452),2)</f>
        <v>302.23</v>
      </c>
      <c r="I559" s="98">
        <f>TRUNC((F559*G559),2)</f>
        <v>242.72</v>
      </c>
      <c r="J559" s="139">
        <f>TRUNC((H559*F559),2)</f>
        <v>302.23</v>
      </c>
    </row>
    <row r="560" spans="1:10" s="5" customFormat="1" ht="15.75" outlineLevel="1">
      <c r="A560" s="339"/>
      <c r="B560" s="86"/>
      <c r="C560" s="104"/>
      <c r="D560" s="320" t="s">
        <v>321</v>
      </c>
      <c r="E560" s="133"/>
      <c r="F560" s="300"/>
      <c r="G560" s="403"/>
      <c r="H560" s="90"/>
      <c r="I560" s="94"/>
      <c r="J560" s="140"/>
    </row>
    <row r="561" spans="1:10" s="5" customFormat="1" ht="31.5" outlineLevel="1">
      <c r="A561" s="339" t="s">
        <v>895</v>
      </c>
      <c r="B561" s="394" t="s">
        <v>934</v>
      </c>
      <c r="C561" s="413" t="s">
        <v>475</v>
      </c>
      <c r="D561" s="313" t="s">
        <v>474</v>
      </c>
      <c r="E561" s="133" t="s">
        <v>251</v>
      </c>
      <c r="F561" s="300">
        <v>1</v>
      </c>
      <c r="G561" s="402">
        <v>5892.16</v>
      </c>
      <c r="H561" s="90">
        <f>TRUNC((ORÇAMENTO!G561*1.2452),2)</f>
        <v>7336.91</v>
      </c>
      <c r="I561" s="98">
        <f>TRUNC((F561*G561),2)</f>
        <v>5892.16</v>
      </c>
      <c r="J561" s="139">
        <f>TRUNC((H561*F561),2)</f>
        <v>7336.91</v>
      </c>
    </row>
    <row r="562" spans="1:10" s="5" customFormat="1" ht="15.75" outlineLevel="1">
      <c r="A562" s="339"/>
      <c r="B562" s="86"/>
      <c r="C562" s="104"/>
      <c r="D562" s="320" t="s">
        <v>321</v>
      </c>
      <c r="E562" s="133"/>
      <c r="F562" s="300"/>
      <c r="G562" s="403"/>
      <c r="H562" s="90"/>
      <c r="I562" s="94"/>
      <c r="J562" s="140"/>
    </row>
    <row r="563" spans="1:10" ht="78.75" outlineLevel="1">
      <c r="A563" s="339" t="s">
        <v>896</v>
      </c>
      <c r="B563" s="113" t="s">
        <v>938</v>
      </c>
      <c r="C563" s="113">
        <v>99839</v>
      </c>
      <c r="D563" s="298" t="s">
        <v>466</v>
      </c>
      <c r="E563" s="133" t="s">
        <v>88</v>
      </c>
      <c r="F563" s="300">
        <v>8.8000000000000007</v>
      </c>
      <c r="G563" s="303">
        <v>466.4</v>
      </c>
      <c r="H563" s="90">
        <f>TRUNC((ORÇAMENTO!G563*1.2452),2)</f>
        <v>580.76</v>
      </c>
      <c r="I563" s="98">
        <f>TRUNC((F563*G563),2)</f>
        <v>4104.32</v>
      </c>
      <c r="J563" s="139">
        <f>TRUNC((H563*F563),2)</f>
        <v>5110.68</v>
      </c>
    </row>
    <row r="564" spans="1:10" ht="15.75" outlineLevel="1">
      <c r="A564" s="142"/>
      <c r="B564" s="84"/>
      <c r="C564" s="91"/>
      <c r="D564" s="320" t="s">
        <v>898</v>
      </c>
      <c r="E564" s="87"/>
      <c r="F564" s="89"/>
      <c r="G564" s="344"/>
      <c r="H564" s="90"/>
      <c r="I564" s="94"/>
      <c r="J564" s="140"/>
    </row>
    <row r="565" spans="1:10" ht="20.100000000000001" customHeight="1">
      <c r="A565" s="328">
        <v>21</v>
      </c>
      <c r="B565" s="327"/>
      <c r="C565" s="565" t="s">
        <v>30</v>
      </c>
      <c r="D565" s="566"/>
      <c r="E565" s="327"/>
      <c r="F565" s="327"/>
      <c r="G565" s="327"/>
      <c r="H565" s="327"/>
      <c r="I565" s="329">
        <f>SUM(I566:I569)</f>
        <v>5670.21</v>
      </c>
      <c r="J565" s="329">
        <f>SUM(J566:J569)</f>
        <v>7059.23</v>
      </c>
    </row>
    <row r="566" spans="1:10" ht="31.5" outlineLevel="1">
      <c r="A566" s="416" t="s">
        <v>900</v>
      </c>
      <c r="B566" s="113" t="s">
        <v>938</v>
      </c>
      <c r="C566" s="113">
        <v>99811</v>
      </c>
      <c r="D566" s="297" t="s">
        <v>253</v>
      </c>
      <c r="E566" s="133" t="s">
        <v>90</v>
      </c>
      <c r="F566" s="300">
        <v>1472.29</v>
      </c>
      <c r="G566" s="303">
        <v>2.94</v>
      </c>
      <c r="H566" s="90">
        <f>TRUNC((ORÇAMENTO!G566*1.2452),2)</f>
        <v>3.66</v>
      </c>
      <c r="I566" s="98">
        <f>TRUNC((F566*G566),2)</f>
        <v>4328.53</v>
      </c>
      <c r="J566" s="139">
        <f>TRUNC((H566*F566),2)</f>
        <v>5388.58</v>
      </c>
    </row>
    <row r="567" spans="1:10" ht="20.100000000000001" customHeight="1" outlineLevel="1">
      <c r="A567" s="152"/>
      <c r="B567" s="87"/>
      <c r="C567" s="84"/>
      <c r="D567" s="301" t="s">
        <v>899</v>
      </c>
      <c r="E567" s="102"/>
      <c r="F567" s="348"/>
      <c r="G567" s="344"/>
      <c r="H567" s="89"/>
      <c r="I567" s="94"/>
      <c r="J567" s="140"/>
    </row>
    <row r="568" spans="1:10" ht="47.25" outlineLevel="1">
      <c r="A568" s="416" t="s">
        <v>901</v>
      </c>
      <c r="B568" s="113" t="s">
        <v>933</v>
      </c>
      <c r="C568" s="413" t="s">
        <v>387</v>
      </c>
      <c r="D568" s="401" t="s">
        <v>386</v>
      </c>
      <c r="E568" s="286" t="s">
        <v>251</v>
      </c>
      <c r="F568" s="300">
        <v>1</v>
      </c>
      <c r="G568" s="303">
        <v>1341.68</v>
      </c>
      <c r="H568" s="90">
        <f>TRUNC((ORÇAMENTO!G568*1.2452),2)</f>
        <v>1670.65</v>
      </c>
      <c r="I568" s="98">
        <f>TRUNC((F568*G568),2)</f>
        <v>1341.68</v>
      </c>
      <c r="J568" s="139">
        <f>TRUNC((H568*F568),2)</f>
        <v>1670.65</v>
      </c>
    </row>
    <row r="569" spans="1:10" ht="20.100000000000001" customHeight="1" outlineLevel="1" thickBot="1">
      <c r="A569" s="156"/>
      <c r="B569" s="157"/>
      <c r="C569" s="157"/>
      <c r="D569" s="415" t="s">
        <v>321</v>
      </c>
      <c r="E569" s="158"/>
      <c r="F569" s="159"/>
      <c r="G569" s="414"/>
      <c r="H569" s="159"/>
      <c r="I569" s="160"/>
      <c r="J569" s="161"/>
    </row>
    <row r="570" spans="1:10" ht="20.100000000000001" customHeight="1" thickBot="1">
      <c r="A570" s="162"/>
      <c r="B570" s="163"/>
      <c r="C570" s="163"/>
      <c r="D570" s="164"/>
      <c r="E570" s="165"/>
      <c r="F570" s="166"/>
      <c r="G570" s="167" t="s">
        <v>471</v>
      </c>
      <c r="H570" s="167"/>
      <c r="I570" s="168"/>
      <c r="J570" s="169">
        <f>J11+J18+J33+J85+J98+J127+J159+J169+J192+J204+J207+J261+J299+J314+J383+J424+J449+J456+J537+J550+J565</f>
        <v>1499557.0999999996</v>
      </c>
    </row>
    <row r="571" spans="1:10" ht="20.100000000000001" customHeight="1" thickBot="1">
      <c r="B571" s="11"/>
      <c r="D571" s="14"/>
    </row>
    <row r="572" spans="1:10" ht="16.5" thickBot="1">
      <c r="A572" s="559" t="s">
        <v>942</v>
      </c>
      <c r="B572" s="560"/>
      <c r="C572" s="560"/>
      <c r="D572" s="560"/>
      <c r="E572" s="560"/>
      <c r="F572" s="560"/>
      <c r="G572" s="560"/>
      <c r="H572" s="560"/>
      <c r="I572" s="560"/>
      <c r="J572" s="561"/>
    </row>
    <row r="573" spans="1:10" ht="15.75" thickBot="1">
      <c r="B573" s="11"/>
      <c r="D573" s="14"/>
      <c r="F573" s="13"/>
      <c r="G573" s="10"/>
      <c r="H573" s="10"/>
      <c r="I573" s="10"/>
      <c r="J573" s="10"/>
    </row>
    <row r="574" spans="1:10" ht="16.5" thickBot="1">
      <c r="A574" s="559" t="s">
        <v>943</v>
      </c>
      <c r="B574" s="560"/>
      <c r="C574" s="560"/>
      <c r="D574" s="560"/>
      <c r="E574" s="560"/>
      <c r="F574" s="560"/>
      <c r="G574" s="560"/>
      <c r="H574" s="560"/>
      <c r="I574" s="560"/>
      <c r="J574" s="561"/>
    </row>
    <row r="575" spans="1:10" ht="15.75" thickBot="1">
      <c r="B575" s="11"/>
      <c r="D575" s="14"/>
      <c r="F575" s="13"/>
      <c r="G575" s="10"/>
      <c r="H575" s="10"/>
      <c r="I575" s="10"/>
      <c r="J575" s="10"/>
    </row>
    <row r="576" spans="1:10" ht="16.5" thickBot="1">
      <c r="A576" s="559" t="s">
        <v>479</v>
      </c>
      <c r="B576" s="560"/>
      <c r="C576" s="560"/>
      <c r="D576" s="560"/>
      <c r="E576" s="560"/>
      <c r="F576" s="560"/>
      <c r="G576" s="560"/>
      <c r="H576" s="560"/>
      <c r="I576" s="560"/>
      <c r="J576" s="561"/>
    </row>
    <row r="577" spans="2:10">
      <c r="B577" s="11"/>
      <c r="D577" s="14"/>
      <c r="F577" s="13"/>
      <c r="G577" s="10"/>
      <c r="H577" s="10"/>
      <c r="I577" s="10"/>
      <c r="J577" s="10"/>
    </row>
    <row r="578" spans="2:10">
      <c r="B578" s="11"/>
      <c r="D578" s="14"/>
      <c r="F578" s="13"/>
      <c r="G578" s="10"/>
      <c r="H578" s="10"/>
      <c r="I578" s="10"/>
      <c r="J578" s="10"/>
    </row>
    <row r="579" spans="2:10">
      <c r="B579" s="11"/>
      <c r="D579" s="14"/>
      <c r="F579" s="13"/>
      <c r="G579" s="10"/>
      <c r="H579" s="10"/>
      <c r="I579" s="10"/>
      <c r="J579" s="10"/>
    </row>
    <row r="580" spans="2:10">
      <c r="B580" s="11"/>
      <c r="D580" s="14"/>
      <c r="F580" s="13"/>
      <c r="G580" s="10"/>
      <c r="H580" s="10"/>
      <c r="I580" s="10"/>
      <c r="J580" s="10"/>
    </row>
    <row r="581" spans="2:10">
      <c r="B581" s="11"/>
      <c r="D581" s="14"/>
      <c r="F581" s="13"/>
      <c r="G581" s="10"/>
      <c r="H581" s="10"/>
      <c r="I581" s="10"/>
      <c r="J581" s="10"/>
    </row>
    <row r="582" spans="2:10">
      <c r="B582" s="11"/>
      <c r="D582" s="14"/>
      <c r="F582" s="13"/>
      <c r="G582" s="10"/>
      <c r="H582" s="10"/>
      <c r="I582" s="10"/>
      <c r="J582" s="10"/>
    </row>
    <row r="583" spans="2:10">
      <c r="B583" s="11"/>
      <c r="D583" s="14"/>
      <c r="F583" s="13"/>
      <c r="G583" s="10"/>
      <c r="H583" s="10"/>
      <c r="I583" s="10"/>
      <c r="J583" s="10"/>
    </row>
    <row r="584" spans="2:10">
      <c r="B584" s="11"/>
      <c r="D584" s="14"/>
      <c r="F584" s="13"/>
      <c r="G584" s="10"/>
      <c r="H584" s="10"/>
      <c r="I584" s="10"/>
      <c r="J584" s="10"/>
    </row>
    <row r="585" spans="2:10">
      <c r="B585" s="11"/>
      <c r="D585" s="14"/>
      <c r="F585" s="13"/>
      <c r="G585" s="10"/>
      <c r="H585" s="10"/>
      <c r="I585" s="10"/>
      <c r="J585" s="10"/>
    </row>
    <row r="586" spans="2:10">
      <c r="B586" s="11"/>
      <c r="D586" s="14"/>
      <c r="F586" s="13"/>
      <c r="G586" s="10"/>
      <c r="H586" s="10"/>
      <c r="I586" s="10"/>
      <c r="J586" s="10"/>
    </row>
    <row r="587" spans="2:10">
      <c r="B587" s="11"/>
      <c r="D587" s="14"/>
      <c r="F587" s="13"/>
      <c r="G587" s="10"/>
      <c r="H587" s="10"/>
      <c r="I587" s="10"/>
      <c r="J587" s="10"/>
    </row>
    <row r="588" spans="2:10">
      <c r="B588" s="11"/>
      <c r="D588" s="14"/>
      <c r="F588" s="13"/>
      <c r="G588" s="10"/>
      <c r="H588" s="10"/>
      <c r="I588" s="10"/>
      <c r="J588" s="10"/>
    </row>
    <row r="589" spans="2:10">
      <c r="B589" s="11"/>
      <c r="D589" s="14"/>
      <c r="F589" s="13"/>
      <c r="G589" s="10"/>
      <c r="H589" s="10"/>
      <c r="I589" s="10"/>
      <c r="J589" s="10"/>
    </row>
    <row r="590" spans="2:10">
      <c r="B590" s="11"/>
      <c r="D590" s="14"/>
      <c r="F590" s="13"/>
      <c r="G590" s="10"/>
      <c r="H590" s="10"/>
      <c r="I590" s="10"/>
      <c r="J590" s="10"/>
    </row>
    <row r="591" spans="2:10">
      <c r="B591" s="11"/>
      <c r="D591" s="14"/>
      <c r="F591" s="13"/>
      <c r="G591" s="10"/>
      <c r="H591" s="10"/>
      <c r="I591" s="10"/>
      <c r="J591" s="10"/>
    </row>
    <row r="592" spans="2:10">
      <c r="B592" s="11"/>
      <c r="D592" s="14"/>
      <c r="F592" s="13"/>
      <c r="G592" s="10"/>
      <c r="H592" s="10"/>
      <c r="I592" s="10"/>
      <c r="J592" s="10"/>
    </row>
    <row r="593" spans="2:10">
      <c r="B593" s="11"/>
      <c r="D593" s="14"/>
      <c r="F593" s="13"/>
      <c r="G593" s="10"/>
      <c r="H593" s="10"/>
      <c r="I593" s="10"/>
      <c r="J593" s="10"/>
    </row>
    <row r="594" spans="2:10">
      <c r="B594" s="11"/>
      <c r="D594" s="14"/>
      <c r="F594" s="13"/>
      <c r="G594" s="10"/>
      <c r="H594" s="10"/>
      <c r="I594" s="10"/>
      <c r="J594" s="10"/>
    </row>
    <row r="595" spans="2:10">
      <c r="B595" s="11"/>
      <c r="D595" s="14"/>
      <c r="F595" s="13"/>
      <c r="G595" s="10"/>
      <c r="H595" s="10"/>
      <c r="I595" s="10"/>
      <c r="J595" s="10"/>
    </row>
    <row r="596" spans="2:10">
      <c r="B596" s="11"/>
      <c r="D596" s="14"/>
      <c r="F596" s="13"/>
      <c r="G596" s="10"/>
      <c r="H596" s="10"/>
      <c r="I596" s="10"/>
      <c r="J596" s="10"/>
    </row>
    <row r="597" spans="2:10">
      <c r="B597" s="11"/>
      <c r="D597" s="14"/>
      <c r="F597" s="13"/>
      <c r="G597" s="10"/>
      <c r="H597" s="10"/>
      <c r="I597" s="10"/>
      <c r="J597" s="10"/>
    </row>
    <row r="598" spans="2:10">
      <c r="B598" s="11"/>
      <c r="D598" s="14"/>
      <c r="F598" s="13"/>
      <c r="G598" s="10"/>
      <c r="H598" s="10"/>
      <c r="I598" s="10"/>
      <c r="J598" s="10"/>
    </row>
    <row r="599" spans="2:10">
      <c r="B599" s="11"/>
      <c r="D599" s="14"/>
      <c r="F599" s="13"/>
      <c r="G599" s="10"/>
      <c r="H599" s="10"/>
      <c r="I599" s="10"/>
      <c r="J599" s="10"/>
    </row>
    <row r="600" spans="2:10">
      <c r="B600" s="11"/>
      <c r="D600" s="14"/>
      <c r="F600" s="13"/>
      <c r="G600" s="10"/>
      <c r="H600" s="10"/>
      <c r="I600" s="10"/>
      <c r="J600" s="10"/>
    </row>
    <row r="601" spans="2:10">
      <c r="B601" s="11"/>
      <c r="D601" s="14"/>
      <c r="F601" s="13"/>
      <c r="G601" s="10"/>
      <c r="H601" s="10"/>
      <c r="I601" s="10"/>
      <c r="J601" s="10"/>
    </row>
    <row r="602" spans="2:10">
      <c r="B602" s="11"/>
      <c r="D602" s="14"/>
      <c r="F602" s="13"/>
      <c r="G602" s="10"/>
      <c r="H602" s="10"/>
      <c r="I602" s="10"/>
      <c r="J602" s="10"/>
    </row>
    <row r="603" spans="2:10">
      <c r="B603" s="11"/>
      <c r="D603" s="14"/>
      <c r="F603" s="13"/>
      <c r="G603" s="10"/>
      <c r="H603" s="10"/>
      <c r="I603" s="10"/>
      <c r="J603" s="10"/>
    </row>
    <row r="604" spans="2:10">
      <c r="B604" s="11"/>
      <c r="D604" s="14"/>
      <c r="F604" s="13"/>
      <c r="G604" s="10"/>
      <c r="H604" s="10"/>
      <c r="I604" s="10"/>
      <c r="J604" s="10"/>
    </row>
    <row r="605" spans="2:10">
      <c r="B605" s="11"/>
      <c r="D605" s="14"/>
      <c r="F605" s="13"/>
      <c r="G605" s="10"/>
      <c r="H605" s="10"/>
      <c r="I605" s="10"/>
      <c r="J605" s="10"/>
    </row>
    <row r="606" spans="2:10">
      <c r="B606" s="11"/>
      <c r="D606" s="14"/>
      <c r="F606" s="13"/>
      <c r="G606" s="10"/>
      <c r="H606" s="10"/>
      <c r="I606" s="10"/>
      <c r="J606" s="10"/>
    </row>
    <row r="607" spans="2:10">
      <c r="B607" s="11"/>
      <c r="D607" s="14"/>
      <c r="F607" s="13"/>
      <c r="G607" s="10"/>
      <c r="H607" s="10"/>
      <c r="I607" s="10"/>
      <c r="J607" s="10"/>
    </row>
    <row r="608" spans="2:10">
      <c r="B608" s="11"/>
      <c r="D608" s="14"/>
      <c r="F608" s="13"/>
      <c r="G608" s="10"/>
      <c r="H608" s="10"/>
      <c r="I608" s="10"/>
      <c r="J608" s="10"/>
    </row>
    <row r="609" spans="2:10">
      <c r="B609" s="11"/>
      <c r="D609" s="14"/>
      <c r="F609" s="13"/>
      <c r="G609" s="10"/>
      <c r="H609" s="10"/>
      <c r="I609" s="10"/>
      <c r="J609" s="10"/>
    </row>
    <row r="610" spans="2:10">
      <c r="B610" s="11"/>
      <c r="D610" s="14"/>
      <c r="F610" s="13"/>
      <c r="G610" s="10"/>
      <c r="H610" s="10"/>
      <c r="I610" s="10"/>
      <c r="J610" s="10"/>
    </row>
    <row r="611" spans="2:10">
      <c r="B611" s="11"/>
      <c r="D611" s="14"/>
      <c r="F611" s="13"/>
      <c r="G611" s="10"/>
      <c r="H611" s="10"/>
      <c r="I611" s="10"/>
      <c r="J611" s="10"/>
    </row>
    <row r="612" spans="2:10">
      <c r="B612" s="11"/>
      <c r="D612" s="14"/>
      <c r="F612" s="13"/>
      <c r="G612" s="10"/>
      <c r="H612" s="10"/>
      <c r="I612" s="10"/>
      <c r="J612" s="10"/>
    </row>
    <row r="613" spans="2:10">
      <c r="B613" s="11"/>
      <c r="D613" s="14"/>
      <c r="F613" s="13"/>
      <c r="G613" s="10"/>
      <c r="H613" s="10"/>
      <c r="I613" s="10"/>
      <c r="J613" s="10"/>
    </row>
    <row r="614" spans="2:10">
      <c r="B614" s="11"/>
      <c r="D614" s="14"/>
      <c r="F614" s="13"/>
      <c r="G614" s="10"/>
      <c r="H614" s="10"/>
      <c r="I614" s="10"/>
      <c r="J614" s="10"/>
    </row>
    <row r="615" spans="2:10">
      <c r="B615" s="11"/>
      <c r="D615" s="14"/>
      <c r="F615" s="13"/>
      <c r="G615" s="10"/>
      <c r="H615" s="10"/>
      <c r="I615" s="10"/>
      <c r="J615" s="10"/>
    </row>
    <row r="616" spans="2:10">
      <c r="B616" s="11"/>
      <c r="D616" s="14"/>
      <c r="F616" s="13"/>
      <c r="G616" s="10"/>
      <c r="H616" s="10"/>
      <c r="I616" s="10"/>
      <c r="J616" s="10"/>
    </row>
    <row r="617" spans="2:10">
      <c r="B617" s="11"/>
      <c r="D617" s="14"/>
      <c r="F617" s="13"/>
      <c r="G617" s="10"/>
      <c r="H617" s="10"/>
      <c r="I617" s="10"/>
      <c r="J617" s="10"/>
    </row>
    <row r="618" spans="2:10">
      <c r="B618" s="11"/>
      <c r="D618" s="14"/>
      <c r="F618" s="13"/>
      <c r="G618" s="10"/>
      <c r="H618" s="10"/>
      <c r="I618" s="10"/>
      <c r="J618" s="10"/>
    </row>
    <row r="619" spans="2:10">
      <c r="B619" s="11"/>
      <c r="D619" s="14"/>
      <c r="F619" s="13"/>
      <c r="G619" s="10"/>
      <c r="H619" s="10"/>
      <c r="I619" s="10"/>
      <c r="J619" s="10"/>
    </row>
    <row r="620" spans="2:10">
      <c r="B620" s="11"/>
      <c r="D620" s="14"/>
      <c r="F620" s="13"/>
      <c r="G620" s="10"/>
      <c r="H620" s="10"/>
      <c r="I620" s="10"/>
      <c r="J620" s="10"/>
    </row>
    <row r="621" spans="2:10">
      <c r="B621" s="11"/>
      <c r="D621" s="14"/>
      <c r="F621" s="13"/>
      <c r="G621" s="10"/>
      <c r="H621" s="10"/>
      <c r="I621" s="10"/>
      <c r="J621" s="10"/>
    </row>
    <row r="622" spans="2:10">
      <c r="B622" s="11"/>
      <c r="D622" s="14"/>
      <c r="F622" s="13"/>
      <c r="G622" s="10"/>
      <c r="H622" s="10"/>
      <c r="I622" s="10"/>
      <c r="J622" s="10"/>
    </row>
    <row r="623" spans="2:10">
      <c r="B623" s="11"/>
      <c r="D623" s="14"/>
      <c r="F623" s="13"/>
      <c r="G623" s="10"/>
      <c r="H623" s="10"/>
      <c r="I623" s="10"/>
      <c r="J623" s="10"/>
    </row>
    <row r="624" spans="2:10">
      <c r="B624" s="11"/>
      <c r="D624" s="14"/>
      <c r="F624" s="13"/>
      <c r="G624" s="10"/>
      <c r="H624" s="10"/>
      <c r="I624" s="10"/>
      <c r="J624" s="10"/>
    </row>
    <row r="625" spans="2:10">
      <c r="B625" s="11"/>
      <c r="D625" s="14"/>
      <c r="F625" s="13"/>
      <c r="G625" s="10"/>
      <c r="H625" s="10"/>
      <c r="I625" s="10"/>
      <c r="J625" s="10"/>
    </row>
    <row r="626" spans="2:10">
      <c r="B626" s="11"/>
      <c r="D626" s="14"/>
      <c r="F626" s="13"/>
      <c r="G626" s="10"/>
      <c r="H626" s="10"/>
      <c r="I626" s="10"/>
      <c r="J626" s="10"/>
    </row>
    <row r="627" spans="2:10">
      <c r="B627" s="11"/>
      <c r="D627" s="14"/>
      <c r="F627" s="13"/>
      <c r="G627" s="10"/>
      <c r="H627" s="10"/>
      <c r="I627" s="10"/>
      <c r="J627" s="10"/>
    </row>
    <row r="628" spans="2:10">
      <c r="B628" s="11"/>
      <c r="D628" s="14"/>
      <c r="F628" s="13"/>
      <c r="G628" s="10"/>
      <c r="H628" s="10"/>
      <c r="I628" s="10"/>
      <c r="J628" s="10"/>
    </row>
    <row r="629" spans="2:10">
      <c r="B629" s="11"/>
      <c r="D629" s="14"/>
      <c r="F629" s="13"/>
      <c r="G629" s="10"/>
      <c r="H629" s="10"/>
      <c r="I629" s="10"/>
      <c r="J629" s="10"/>
    </row>
    <row r="630" spans="2:10">
      <c r="B630" s="11"/>
      <c r="D630" s="14"/>
      <c r="F630" s="13"/>
      <c r="G630" s="10"/>
      <c r="H630" s="10"/>
      <c r="I630" s="10"/>
      <c r="J630" s="10"/>
    </row>
    <row r="631" spans="2:10">
      <c r="B631" s="11"/>
      <c r="D631" s="14"/>
      <c r="F631" s="13"/>
      <c r="G631" s="10"/>
      <c r="H631" s="10"/>
      <c r="I631" s="10"/>
      <c r="J631" s="10"/>
    </row>
    <row r="632" spans="2:10">
      <c r="B632" s="11"/>
      <c r="D632" s="14"/>
      <c r="F632" s="13"/>
      <c r="G632" s="10"/>
      <c r="H632" s="10"/>
      <c r="I632" s="10"/>
      <c r="J632" s="10"/>
    </row>
    <row r="633" spans="2:10">
      <c r="B633" s="11"/>
      <c r="D633" s="14"/>
      <c r="F633" s="13"/>
      <c r="G633" s="10"/>
      <c r="H633" s="10"/>
      <c r="I633" s="10"/>
      <c r="J633" s="10"/>
    </row>
    <row r="634" spans="2:10">
      <c r="B634" s="11"/>
      <c r="D634" s="14"/>
      <c r="F634" s="13"/>
      <c r="G634" s="10"/>
      <c r="H634" s="10"/>
      <c r="I634" s="10"/>
      <c r="J634" s="10"/>
    </row>
    <row r="635" spans="2:10">
      <c r="B635" s="11"/>
      <c r="D635" s="14"/>
      <c r="F635" s="13"/>
      <c r="G635" s="10"/>
      <c r="H635" s="10"/>
      <c r="I635" s="10"/>
      <c r="J635" s="10"/>
    </row>
    <row r="636" spans="2:10">
      <c r="B636" s="11"/>
      <c r="D636" s="14"/>
      <c r="F636" s="13"/>
      <c r="G636" s="10"/>
      <c r="H636" s="10"/>
      <c r="I636" s="10"/>
      <c r="J636" s="10"/>
    </row>
    <row r="637" spans="2:10">
      <c r="B637" s="11"/>
      <c r="D637" s="14"/>
      <c r="F637" s="13"/>
      <c r="G637" s="10"/>
      <c r="H637" s="10"/>
      <c r="I637" s="10"/>
      <c r="J637" s="10"/>
    </row>
    <row r="638" spans="2:10">
      <c r="B638" s="11"/>
      <c r="D638" s="14"/>
      <c r="F638" s="13"/>
      <c r="G638" s="10"/>
      <c r="H638" s="10"/>
      <c r="I638" s="10"/>
      <c r="J638" s="10"/>
    </row>
    <row r="639" spans="2:10">
      <c r="B639" s="11"/>
      <c r="D639" s="14"/>
      <c r="F639" s="13"/>
      <c r="G639" s="10"/>
      <c r="H639" s="10"/>
      <c r="I639" s="10"/>
      <c r="J639" s="10"/>
    </row>
    <row r="640" spans="2:10">
      <c r="B640" s="11"/>
      <c r="D640" s="14"/>
      <c r="F640" s="13"/>
      <c r="G640" s="10"/>
      <c r="H640" s="10"/>
      <c r="I640" s="10"/>
      <c r="J640" s="10"/>
    </row>
    <row r="641" spans="2:10">
      <c r="B641" s="11"/>
      <c r="D641" s="14"/>
      <c r="F641" s="13"/>
      <c r="G641" s="10"/>
      <c r="H641" s="10"/>
      <c r="I641" s="10"/>
      <c r="J641" s="10"/>
    </row>
    <row r="642" spans="2:10">
      <c r="B642" s="11"/>
      <c r="D642" s="14"/>
      <c r="F642" s="13"/>
      <c r="G642" s="10"/>
      <c r="H642" s="10"/>
      <c r="I642" s="10"/>
      <c r="J642" s="10"/>
    </row>
    <row r="643" spans="2:10">
      <c r="B643" s="11"/>
      <c r="D643" s="14"/>
      <c r="F643" s="13"/>
      <c r="G643" s="10"/>
      <c r="H643" s="10"/>
      <c r="I643" s="10"/>
      <c r="J643" s="10"/>
    </row>
    <row r="644" spans="2:10">
      <c r="B644" s="11"/>
      <c r="D644" s="14"/>
      <c r="F644" s="13"/>
      <c r="G644" s="10"/>
      <c r="H644" s="10"/>
      <c r="I644" s="10"/>
      <c r="J644" s="10"/>
    </row>
    <row r="645" spans="2:10">
      <c r="B645" s="11"/>
      <c r="D645" s="14"/>
      <c r="F645" s="13"/>
      <c r="G645" s="10"/>
      <c r="H645" s="10"/>
      <c r="I645" s="10"/>
      <c r="J645" s="10"/>
    </row>
    <row r="646" spans="2:10">
      <c r="B646" s="11"/>
      <c r="D646" s="14"/>
      <c r="F646" s="13"/>
      <c r="G646" s="10"/>
      <c r="H646" s="10"/>
      <c r="I646" s="10"/>
      <c r="J646" s="10"/>
    </row>
    <row r="647" spans="2:10">
      <c r="B647" s="11"/>
      <c r="D647" s="14"/>
      <c r="F647" s="13"/>
      <c r="G647" s="10"/>
      <c r="H647" s="10"/>
      <c r="I647" s="10"/>
      <c r="J647" s="10"/>
    </row>
    <row r="648" spans="2:10">
      <c r="B648" s="11"/>
      <c r="D648" s="14"/>
      <c r="F648" s="13"/>
      <c r="G648" s="10"/>
      <c r="H648" s="10"/>
      <c r="I648" s="10"/>
      <c r="J648" s="10"/>
    </row>
    <row r="649" spans="2:10">
      <c r="B649" s="11"/>
      <c r="D649" s="14"/>
      <c r="F649" s="13"/>
      <c r="G649" s="10"/>
      <c r="H649" s="10"/>
      <c r="I649" s="10"/>
      <c r="J649" s="10"/>
    </row>
    <row r="650" spans="2:10">
      <c r="B650" s="11"/>
      <c r="D650" s="14"/>
      <c r="F650" s="13"/>
      <c r="G650" s="10"/>
      <c r="H650" s="10"/>
      <c r="I650" s="10"/>
      <c r="J650" s="10"/>
    </row>
    <row r="651" spans="2:10">
      <c r="B651" s="11"/>
      <c r="D651" s="14"/>
      <c r="F651" s="13"/>
      <c r="G651" s="10"/>
      <c r="H651" s="10"/>
      <c r="I651" s="10"/>
      <c r="J651" s="10"/>
    </row>
    <row r="652" spans="2:10">
      <c r="B652" s="11"/>
      <c r="D652" s="14"/>
      <c r="F652" s="13"/>
      <c r="G652" s="10"/>
      <c r="H652" s="10"/>
      <c r="I652" s="10"/>
      <c r="J652" s="10"/>
    </row>
    <row r="653" spans="2:10">
      <c r="B653" s="11"/>
      <c r="D653" s="14"/>
      <c r="F653" s="13"/>
      <c r="G653" s="10"/>
      <c r="H653" s="10"/>
      <c r="I653" s="10"/>
      <c r="J653" s="10"/>
    </row>
    <row r="654" spans="2:10">
      <c r="B654" s="11"/>
      <c r="D654" s="14"/>
      <c r="F654" s="13"/>
      <c r="G654" s="10"/>
      <c r="H654" s="10"/>
      <c r="I654" s="10"/>
      <c r="J654" s="10"/>
    </row>
    <row r="655" spans="2:10">
      <c r="B655" s="11"/>
      <c r="D655" s="14"/>
      <c r="F655" s="13"/>
      <c r="G655" s="10"/>
      <c r="H655" s="10"/>
      <c r="I655" s="10"/>
      <c r="J655" s="10"/>
    </row>
    <row r="656" spans="2:10">
      <c r="B656" s="11"/>
      <c r="D656" s="14"/>
      <c r="F656" s="13"/>
      <c r="G656" s="10"/>
      <c r="H656" s="10"/>
      <c r="I656" s="10"/>
      <c r="J656" s="10"/>
    </row>
    <row r="657" spans="2:10">
      <c r="B657" s="11"/>
      <c r="D657" s="14"/>
      <c r="F657" s="13"/>
      <c r="G657" s="10"/>
      <c r="H657" s="10"/>
      <c r="I657" s="10"/>
      <c r="J657" s="10"/>
    </row>
    <row r="658" spans="2:10">
      <c r="B658" s="11"/>
      <c r="D658" s="14"/>
      <c r="F658" s="13"/>
      <c r="G658" s="10"/>
      <c r="H658" s="10"/>
      <c r="I658" s="10"/>
      <c r="J658" s="10"/>
    </row>
    <row r="659" spans="2:10">
      <c r="B659" s="11"/>
      <c r="D659" s="14"/>
      <c r="F659" s="13"/>
      <c r="G659" s="10"/>
      <c r="H659" s="10"/>
      <c r="I659" s="10"/>
      <c r="J659" s="10"/>
    </row>
    <row r="660" spans="2:10">
      <c r="B660" s="11"/>
      <c r="D660" s="14"/>
      <c r="F660" s="13"/>
      <c r="G660" s="10"/>
      <c r="H660" s="10"/>
      <c r="I660" s="10"/>
      <c r="J660" s="10"/>
    </row>
    <row r="661" spans="2:10">
      <c r="B661" s="11"/>
      <c r="D661" s="14"/>
      <c r="F661" s="13"/>
      <c r="G661" s="10"/>
      <c r="H661" s="10"/>
      <c r="I661" s="10"/>
      <c r="J661" s="10"/>
    </row>
    <row r="662" spans="2:10">
      <c r="B662" s="11"/>
      <c r="D662" s="14"/>
      <c r="F662" s="13"/>
      <c r="G662" s="10"/>
      <c r="H662" s="10"/>
      <c r="I662" s="10"/>
      <c r="J662" s="10"/>
    </row>
    <row r="663" spans="2:10">
      <c r="B663" s="11"/>
      <c r="D663" s="14"/>
      <c r="F663" s="13"/>
      <c r="G663" s="10"/>
      <c r="H663" s="10"/>
      <c r="I663" s="10"/>
      <c r="J663" s="10"/>
    </row>
    <row r="664" spans="2:10">
      <c r="B664" s="11"/>
      <c r="D664" s="14"/>
      <c r="F664" s="13"/>
      <c r="G664" s="10"/>
      <c r="H664" s="10"/>
      <c r="I664" s="10"/>
      <c r="J664" s="10"/>
    </row>
    <row r="665" spans="2:10">
      <c r="B665" s="11"/>
      <c r="D665" s="14"/>
      <c r="F665" s="13"/>
      <c r="G665" s="10"/>
      <c r="H665" s="10"/>
      <c r="I665" s="10"/>
      <c r="J665" s="10"/>
    </row>
    <row r="666" spans="2:10">
      <c r="B666" s="11"/>
      <c r="D666" s="14"/>
      <c r="F666" s="13"/>
      <c r="G666" s="10"/>
      <c r="H666" s="10"/>
      <c r="I666" s="10"/>
      <c r="J666" s="10"/>
    </row>
    <row r="667" spans="2:10">
      <c r="B667" s="11"/>
      <c r="D667" s="14"/>
      <c r="F667" s="13"/>
      <c r="G667" s="10"/>
      <c r="H667" s="10"/>
      <c r="I667" s="10"/>
      <c r="J667" s="10"/>
    </row>
    <row r="668" spans="2:10">
      <c r="B668" s="11"/>
      <c r="D668" s="14"/>
      <c r="F668" s="13"/>
      <c r="G668" s="10"/>
      <c r="H668" s="10"/>
      <c r="I668" s="10"/>
      <c r="J668" s="10"/>
    </row>
    <row r="669" spans="2:10">
      <c r="B669" s="11"/>
      <c r="D669" s="14"/>
      <c r="F669" s="13"/>
      <c r="G669" s="10"/>
      <c r="H669" s="10"/>
      <c r="I669" s="10"/>
      <c r="J669" s="10"/>
    </row>
    <row r="670" spans="2:10">
      <c r="B670" s="11"/>
      <c r="D670" s="14"/>
      <c r="F670" s="13"/>
      <c r="G670" s="10"/>
      <c r="H670" s="10"/>
      <c r="I670" s="10"/>
      <c r="J670" s="10"/>
    </row>
    <row r="671" spans="2:10">
      <c r="B671" s="11"/>
      <c r="D671" s="14"/>
      <c r="F671" s="13"/>
      <c r="G671" s="10"/>
      <c r="H671" s="10"/>
      <c r="I671" s="10"/>
      <c r="J671" s="10"/>
    </row>
    <row r="672" spans="2:10">
      <c r="B672" s="11"/>
      <c r="D672" s="14"/>
      <c r="F672" s="13"/>
      <c r="G672" s="10"/>
      <c r="H672" s="10"/>
      <c r="I672" s="10"/>
      <c r="J672" s="10"/>
    </row>
    <row r="673" spans="2:10">
      <c r="B673" s="11"/>
      <c r="D673" s="14"/>
      <c r="F673" s="13"/>
      <c r="G673" s="10"/>
      <c r="H673" s="10"/>
      <c r="I673" s="10"/>
      <c r="J673" s="10"/>
    </row>
    <row r="674" spans="2:10">
      <c r="B674" s="11"/>
      <c r="D674" s="14"/>
      <c r="F674" s="13"/>
      <c r="G674" s="10"/>
      <c r="H674" s="10"/>
      <c r="I674" s="10"/>
      <c r="J674" s="10"/>
    </row>
    <row r="675" spans="2:10">
      <c r="B675" s="11"/>
      <c r="D675" s="14"/>
      <c r="F675" s="13"/>
      <c r="G675" s="10"/>
      <c r="H675" s="10"/>
      <c r="I675" s="10"/>
      <c r="J675" s="10"/>
    </row>
    <row r="676" spans="2:10">
      <c r="B676" s="11"/>
      <c r="D676" s="14"/>
      <c r="F676" s="13"/>
      <c r="G676" s="10"/>
      <c r="H676" s="10"/>
      <c r="I676" s="10"/>
      <c r="J676" s="10"/>
    </row>
    <row r="677" spans="2:10">
      <c r="B677" s="11"/>
      <c r="D677" s="14"/>
      <c r="F677" s="13"/>
      <c r="G677" s="10"/>
      <c r="H677" s="10"/>
      <c r="I677" s="10"/>
      <c r="J677" s="10"/>
    </row>
    <row r="678" spans="2:10">
      <c r="B678" s="11"/>
      <c r="D678" s="14"/>
      <c r="F678" s="13"/>
      <c r="G678" s="10"/>
      <c r="H678" s="10"/>
      <c r="I678" s="10"/>
      <c r="J678" s="10"/>
    </row>
    <row r="679" spans="2:10">
      <c r="B679" s="11"/>
      <c r="D679" s="14"/>
      <c r="F679" s="13"/>
      <c r="G679" s="10"/>
      <c r="H679" s="10"/>
      <c r="I679" s="10"/>
      <c r="J679" s="10"/>
    </row>
    <row r="680" spans="2:10">
      <c r="B680" s="11"/>
      <c r="D680" s="14"/>
      <c r="F680" s="13"/>
      <c r="G680" s="10"/>
      <c r="H680" s="10"/>
      <c r="I680" s="10"/>
      <c r="J680" s="10"/>
    </row>
    <row r="681" spans="2:10">
      <c r="B681" s="11"/>
      <c r="D681" s="14"/>
      <c r="F681" s="13"/>
      <c r="G681" s="10"/>
      <c r="H681" s="10"/>
      <c r="I681" s="10"/>
      <c r="J681" s="10"/>
    </row>
    <row r="682" spans="2:10">
      <c r="B682" s="11"/>
      <c r="D682" s="14"/>
      <c r="F682" s="13"/>
      <c r="G682" s="10"/>
      <c r="H682" s="10"/>
      <c r="I682" s="10"/>
      <c r="J682" s="10"/>
    </row>
    <row r="683" spans="2:10">
      <c r="B683" s="11"/>
      <c r="D683" s="14"/>
      <c r="F683" s="13"/>
      <c r="G683" s="10"/>
      <c r="H683" s="10"/>
      <c r="I683" s="10"/>
      <c r="J683" s="10"/>
    </row>
    <row r="684" spans="2:10">
      <c r="B684" s="11"/>
      <c r="D684" s="14"/>
      <c r="F684" s="13"/>
      <c r="G684" s="10"/>
      <c r="H684" s="10"/>
      <c r="I684" s="10"/>
      <c r="J684" s="10"/>
    </row>
    <row r="685" spans="2:10">
      <c r="B685" s="11"/>
      <c r="D685" s="14"/>
      <c r="F685" s="13"/>
      <c r="G685" s="10"/>
      <c r="H685" s="10"/>
      <c r="I685" s="10"/>
      <c r="J685" s="10"/>
    </row>
    <row r="686" spans="2:10">
      <c r="B686" s="11"/>
      <c r="D686" s="14"/>
      <c r="F686" s="13"/>
      <c r="G686" s="10"/>
      <c r="H686" s="10"/>
      <c r="I686" s="10"/>
      <c r="J686" s="10"/>
    </row>
    <row r="687" spans="2:10">
      <c r="B687" s="11"/>
      <c r="D687" s="14"/>
      <c r="F687" s="13"/>
      <c r="G687" s="10"/>
      <c r="H687" s="10"/>
      <c r="I687" s="10"/>
      <c r="J687" s="10"/>
    </row>
    <row r="688" spans="2:10">
      <c r="B688" s="11"/>
      <c r="D688" s="14"/>
      <c r="F688" s="13"/>
      <c r="G688" s="10"/>
      <c r="H688" s="10"/>
      <c r="I688" s="10"/>
      <c r="J688" s="10"/>
    </row>
    <row r="689" spans="2:10">
      <c r="B689" s="11"/>
      <c r="D689" s="14"/>
      <c r="F689" s="13"/>
      <c r="G689" s="10"/>
      <c r="H689" s="10"/>
      <c r="I689" s="10"/>
      <c r="J689" s="10"/>
    </row>
    <row r="690" spans="2:10">
      <c r="B690" s="11"/>
      <c r="D690" s="14"/>
      <c r="F690" s="13"/>
      <c r="G690" s="10"/>
      <c r="H690" s="10"/>
      <c r="I690" s="10"/>
      <c r="J690" s="10"/>
    </row>
    <row r="691" spans="2:10">
      <c r="B691" s="11"/>
      <c r="D691" s="14"/>
      <c r="F691" s="13"/>
      <c r="G691" s="10"/>
      <c r="H691" s="10"/>
      <c r="I691" s="10"/>
      <c r="J691" s="10"/>
    </row>
    <row r="692" spans="2:10">
      <c r="B692" s="11"/>
      <c r="D692" s="14"/>
      <c r="F692" s="13"/>
      <c r="G692" s="10"/>
      <c r="H692" s="10"/>
      <c r="I692" s="10"/>
      <c r="J692" s="10"/>
    </row>
    <row r="693" spans="2:10">
      <c r="B693" s="11"/>
      <c r="D693" s="14"/>
      <c r="F693" s="13"/>
      <c r="G693" s="10"/>
      <c r="H693" s="10"/>
      <c r="I693" s="10"/>
      <c r="J693" s="10"/>
    </row>
    <row r="694" spans="2:10">
      <c r="B694" s="11"/>
      <c r="D694" s="14"/>
      <c r="F694" s="13"/>
      <c r="G694" s="10"/>
      <c r="H694" s="10"/>
      <c r="I694" s="10"/>
      <c r="J694" s="10"/>
    </row>
    <row r="695" spans="2:10">
      <c r="B695" s="11"/>
      <c r="D695" s="14"/>
      <c r="F695" s="13"/>
      <c r="G695" s="10"/>
      <c r="H695" s="10"/>
      <c r="I695" s="10"/>
      <c r="J695" s="10"/>
    </row>
    <row r="696" spans="2:10">
      <c r="B696" s="11"/>
      <c r="D696" s="14"/>
      <c r="F696" s="13"/>
      <c r="G696" s="10"/>
      <c r="H696" s="10"/>
      <c r="I696" s="10"/>
      <c r="J696" s="10"/>
    </row>
    <row r="697" spans="2:10">
      <c r="B697" s="11"/>
      <c r="D697" s="14"/>
      <c r="F697" s="13"/>
      <c r="G697" s="10"/>
      <c r="H697" s="10"/>
      <c r="I697" s="10"/>
      <c r="J697" s="10"/>
    </row>
    <row r="698" spans="2:10">
      <c r="B698" s="11"/>
      <c r="D698" s="14"/>
      <c r="F698" s="13"/>
      <c r="G698" s="10"/>
      <c r="H698" s="10"/>
      <c r="I698" s="10"/>
      <c r="J698" s="10"/>
    </row>
    <row r="699" spans="2:10">
      <c r="B699" s="11"/>
      <c r="D699" s="14"/>
      <c r="F699" s="13"/>
      <c r="G699" s="10"/>
      <c r="H699" s="10"/>
      <c r="I699" s="10"/>
      <c r="J699" s="10"/>
    </row>
    <row r="700" spans="2:10">
      <c r="B700" s="11"/>
      <c r="D700" s="14"/>
      <c r="F700" s="13"/>
      <c r="G700" s="10"/>
      <c r="H700" s="10"/>
      <c r="I700" s="10"/>
      <c r="J700" s="10"/>
    </row>
    <row r="701" spans="2:10">
      <c r="B701" s="11"/>
      <c r="D701" s="14"/>
      <c r="F701" s="13"/>
      <c r="G701" s="10"/>
      <c r="H701" s="10"/>
      <c r="I701" s="10"/>
      <c r="J701" s="10"/>
    </row>
    <row r="702" spans="2:10">
      <c r="B702" s="11"/>
      <c r="D702" s="14"/>
      <c r="F702" s="13"/>
      <c r="G702" s="10"/>
      <c r="H702" s="10"/>
      <c r="I702" s="10"/>
      <c r="J702" s="10"/>
    </row>
    <row r="703" spans="2:10">
      <c r="B703" s="11"/>
      <c r="D703" s="14"/>
      <c r="F703" s="13"/>
      <c r="G703" s="10"/>
      <c r="H703" s="10"/>
      <c r="I703" s="10"/>
      <c r="J703" s="10"/>
    </row>
    <row r="704" spans="2:10">
      <c r="B704" s="11"/>
      <c r="D704" s="14"/>
      <c r="F704" s="13"/>
      <c r="G704" s="10"/>
      <c r="H704" s="10"/>
      <c r="I704" s="10"/>
      <c r="J704" s="10"/>
    </row>
    <row r="705" spans="2:10">
      <c r="B705" s="11"/>
      <c r="D705" s="14"/>
      <c r="F705" s="13"/>
      <c r="G705" s="10"/>
      <c r="H705" s="10"/>
      <c r="I705" s="10"/>
      <c r="J705" s="10"/>
    </row>
    <row r="706" spans="2:10">
      <c r="B706" s="11"/>
      <c r="D706" s="14"/>
      <c r="F706" s="13"/>
      <c r="G706" s="10"/>
      <c r="H706" s="10"/>
      <c r="I706" s="10"/>
      <c r="J706" s="10"/>
    </row>
    <row r="707" spans="2:10">
      <c r="B707" s="11"/>
      <c r="D707" s="14"/>
      <c r="F707" s="13"/>
      <c r="G707" s="10"/>
      <c r="H707" s="10"/>
      <c r="I707" s="10"/>
      <c r="J707" s="10"/>
    </row>
    <row r="708" spans="2:10">
      <c r="B708" s="11"/>
      <c r="D708" s="14"/>
      <c r="F708" s="13"/>
      <c r="G708" s="10"/>
      <c r="H708" s="10"/>
      <c r="I708" s="10"/>
      <c r="J708" s="10"/>
    </row>
    <row r="709" spans="2:10">
      <c r="B709" s="11"/>
      <c r="D709" s="14"/>
      <c r="F709" s="13"/>
      <c r="G709" s="10"/>
      <c r="H709" s="10"/>
      <c r="I709" s="10"/>
      <c r="J709" s="10"/>
    </row>
    <row r="710" spans="2:10">
      <c r="B710" s="11"/>
      <c r="D710" s="14"/>
      <c r="F710" s="13"/>
      <c r="G710" s="10"/>
      <c r="H710" s="10"/>
      <c r="I710" s="10"/>
      <c r="J710" s="10"/>
    </row>
    <row r="711" spans="2:10">
      <c r="B711" s="11"/>
      <c r="D711" s="14"/>
      <c r="F711" s="13"/>
      <c r="G711" s="10"/>
      <c r="H711" s="10"/>
      <c r="I711" s="10"/>
      <c r="J711" s="10"/>
    </row>
    <row r="712" spans="2:10">
      <c r="B712" s="11"/>
      <c r="D712" s="14"/>
      <c r="F712" s="13"/>
      <c r="G712" s="10"/>
      <c r="H712" s="10"/>
      <c r="I712" s="10"/>
      <c r="J712" s="10"/>
    </row>
    <row r="713" spans="2:10">
      <c r="B713" s="11"/>
      <c r="D713" s="14"/>
      <c r="F713" s="13"/>
      <c r="G713" s="10"/>
      <c r="H713" s="10"/>
      <c r="I713" s="10"/>
      <c r="J713" s="10"/>
    </row>
    <row r="714" spans="2:10">
      <c r="B714" s="11"/>
      <c r="D714" s="14"/>
      <c r="F714" s="13"/>
      <c r="G714" s="10"/>
      <c r="H714" s="10"/>
      <c r="I714" s="10"/>
      <c r="J714" s="10"/>
    </row>
    <row r="715" spans="2:10">
      <c r="B715" s="11"/>
      <c r="D715" s="14"/>
      <c r="F715" s="13"/>
      <c r="G715" s="10"/>
      <c r="H715" s="10"/>
      <c r="I715" s="10"/>
      <c r="J715" s="10"/>
    </row>
    <row r="716" spans="2:10">
      <c r="B716" s="11"/>
      <c r="D716" s="14"/>
      <c r="F716" s="13"/>
      <c r="G716" s="10"/>
      <c r="H716" s="10"/>
      <c r="I716" s="10"/>
      <c r="J716" s="10"/>
    </row>
    <row r="717" spans="2:10">
      <c r="B717" s="11"/>
      <c r="D717" s="14"/>
      <c r="F717" s="13"/>
      <c r="G717" s="10"/>
      <c r="H717" s="10"/>
      <c r="I717" s="10"/>
      <c r="J717" s="10"/>
    </row>
    <row r="718" spans="2:10">
      <c r="B718" s="11"/>
      <c r="D718" s="14"/>
      <c r="F718" s="13"/>
      <c r="G718" s="10"/>
      <c r="H718" s="10"/>
      <c r="I718" s="10"/>
      <c r="J718" s="10"/>
    </row>
    <row r="719" spans="2:10">
      <c r="B719" s="11"/>
      <c r="D719" s="14"/>
      <c r="F719" s="13"/>
      <c r="G719" s="10"/>
      <c r="H719" s="10"/>
      <c r="I719" s="10"/>
      <c r="J719" s="10"/>
    </row>
    <row r="720" spans="2:10">
      <c r="B720" s="11"/>
      <c r="D720" s="14"/>
      <c r="F720" s="13"/>
      <c r="G720" s="10"/>
      <c r="H720" s="10"/>
      <c r="I720" s="10"/>
      <c r="J720" s="10"/>
    </row>
    <row r="721" spans="2:10">
      <c r="B721" s="11"/>
      <c r="D721" s="14"/>
      <c r="F721" s="13"/>
      <c r="G721" s="10"/>
      <c r="H721" s="10"/>
      <c r="I721" s="10"/>
      <c r="J721" s="10"/>
    </row>
    <row r="722" spans="2:10">
      <c r="B722" s="11"/>
      <c r="D722" s="14"/>
      <c r="F722" s="13"/>
      <c r="G722" s="10"/>
      <c r="H722" s="10"/>
      <c r="I722" s="10"/>
      <c r="J722" s="10"/>
    </row>
    <row r="723" spans="2:10">
      <c r="B723" s="11"/>
      <c r="D723" s="14"/>
      <c r="F723" s="13"/>
      <c r="G723" s="10"/>
      <c r="H723" s="10"/>
      <c r="I723" s="10"/>
      <c r="J723" s="10"/>
    </row>
    <row r="724" spans="2:10">
      <c r="B724" s="11"/>
      <c r="D724" s="14"/>
      <c r="F724" s="13"/>
      <c r="G724" s="10"/>
      <c r="H724" s="10"/>
      <c r="I724" s="10"/>
      <c r="J724" s="10"/>
    </row>
    <row r="725" spans="2:10">
      <c r="B725" s="11"/>
      <c r="D725" s="14"/>
      <c r="F725" s="13"/>
      <c r="G725" s="10"/>
      <c r="H725" s="10"/>
      <c r="I725" s="10"/>
      <c r="J725" s="10"/>
    </row>
    <row r="726" spans="2:10">
      <c r="B726" s="11"/>
      <c r="D726" s="14"/>
      <c r="F726" s="13"/>
      <c r="G726" s="10"/>
      <c r="H726" s="10"/>
      <c r="I726" s="10"/>
      <c r="J726" s="10"/>
    </row>
    <row r="727" spans="2:10">
      <c r="B727" s="11"/>
      <c r="D727" s="14"/>
      <c r="F727" s="13"/>
      <c r="G727" s="10"/>
      <c r="H727" s="10"/>
      <c r="I727" s="10"/>
      <c r="J727" s="10"/>
    </row>
    <row r="728" spans="2:10">
      <c r="B728" s="11"/>
      <c r="D728" s="14"/>
      <c r="F728" s="13"/>
      <c r="G728" s="10"/>
      <c r="H728" s="10"/>
      <c r="I728" s="10"/>
      <c r="J728" s="10"/>
    </row>
    <row r="729" spans="2:10">
      <c r="B729" s="11"/>
      <c r="D729" s="14"/>
      <c r="F729" s="13"/>
      <c r="G729" s="10"/>
      <c r="H729" s="10"/>
      <c r="I729" s="10"/>
      <c r="J729" s="10"/>
    </row>
    <row r="730" spans="2:10">
      <c r="B730" s="11"/>
      <c r="D730" s="14"/>
      <c r="F730" s="13"/>
      <c r="G730" s="10"/>
      <c r="H730" s="10"/>
      <c r="I730" s="10"/>
      <c r="J730" s="10"/>
    </row>
    <row r="731" spans="2:10">
      <c r="B731" s="11"/>
      <c r="D731" s="14"/>
      <c r="F731" s="13"/>
      <c r="G731" s="10"/>
      <c r="H731" s="10"/>
      <c r="I731" s="10"/>
      <c r="J731" s="10"/>
    </row>
    <row r="732" spans="2:10">
      <c r="B732" s="11"/>
      <c r="D732" s="14"/>
      <c r="F732" s="13"/>
      <c r="G732" s="10"/>
      <c r="H732" s="10"/>
      <c r="I732" s="10"/>
      <c r="J732" s="10"/>
    </row>
    <row r="733" spans="2:10">
      <c r="B733" s="11"/>
      <c r="D733" s="14"/>
      <c r="F733" s="13"/>
      <c r="G733" s="10"/>
      <c r="H733" s="10"/>
      <c r="I733" s="10"/>
      <c r="J733" s="10"/>
    </row>
    <row r="734" spans="2:10">
      <c r="B734" s="11"/>
      <c r="D734" s="14"/>
      <c r="F734" s="13"/>
      <c r="G734" s="10"/>
      <c r="H734" s="10"/>
      <c r="I734" s="10"/>
      <c r="J734" s="10"/>
    </row>
    <row r="735" spans="2:10">
      <c r="B735" s="11"/>
      <c r="D735" s="14"/>
      <c r="F735" s="13"/>
      <c r="G735" s="10"/>
      <c r="H735" s="10"/>
      <c r="I735" s="10"/>
      <c r="J735" s="10"/>
    </row>
    <row r="736" spans="2:10">
      <c r="B736" s="11"/>
      <c r="D736" s="14"/>
      <c r="F736" s="13"/>
      <c r="G736" s="10"/>
      <c r="H736" s="10"/>
      <c r="I736" s="10"/>
      <c r="J736" s="10"/>
    </row>
    <row r="737" spans="2:10">
      <c r="B737" s="11"/>
      <c r="D737" s="14"/>
      <c r="F737" s="13"/>
      <c r="G737" s="10"/>
      <c r="H737" s="10"/>
      <c r="I737" s="10"/>
      <c r="J737" s="10"/>
    </row>
    <row r="738" spans="2:10">
      <c r="B738" s="11"/>
      <c r="D738" s="14"/>
      <c r="F738" s="13"/>
      <c r="G738" s="10"/>
      <c r="H738" s="10"/>
      <c r="I738" s="10"/>
      <c r="J738" s="10"/>
    </row>
    <row r="739" spans="2:10">
      <c r="B739" s="11"/>
      <c r="D739" s="14"/>
      <c r="F739" s="13"/>
      <c r="G739" s="10"/>
      <c r="H739" s="10"/>
      <c r="I739" s="10"/>
      <c r="J739" s="10"/>
    </row>
    <row r="740" spans="2:10">
      <c r="B740" s="11"/>
      <c r="D740" s="14"/>
      <c r="F740" s="13"/>
      <c r="G740" s="10"/>
      <c r="H740" s="10"/>
      <c r="I740" s="10"/>
      <c r="J740" s="10"/>
    </row>
    <row r="741" spans="2:10">
      <c r="B741" s="11"/>
      <c r="D741" s="14"/>
      <c r="F741" s="13"/>
      <c r="G741" s="10"/>
      <c r="H741" s="10"/>
      <c r="I741" s="10"/>
      <c r="J741" s="10"/>
    </row>
    <row r="742" spans="2:10">
      <c r="B742" s="11"/>
      <c r="D742" s="14"/>
      <c r="F742" s="13"/>
      <c r="G742" s="10"/>
      <c r="H742" s="10"/>
      <c r="I742" s="10"/>
      <c r="J742" s="10"/>
    </row>
    <row r="743" spans="2:10">
      <c r="B743" s="11"/>
      <c r="D743" s="14"/>
      <c r="F743" s="13"/>
      <c r="G743" s="10"/>
      <c r="H743" s="10"/>
      <c r="I743" s="10"/>
      <c r="J743" s="10"/>
    </row>
    <row r="744" spans="2:10">
      <c r="B744" s="11"/>
      <c r="D744" s="14"/>
      <c r="F744" s="13"/>
      <c r="G744" s="10"/>
      <c r="H744" s="10"/>
      <c r="I744" s="10"/>
      <c r="J744" s="10"/>
    </row>
    <row r="745" spans="2:10">
      <c r="B745" s="11"/>
      <c r="D745" s="14"/>
      <c r="F745" s="13"/>
      <c r="G745" s="10"/>
      <c r="H745" s="10"/>
      <c r="I745" s="10"/>
      <c r="J745" s="10"/>
    </row>
    <row r="746" spans="2:10">
      <c r="B746" s="11"/>
      <c r="D746" s="14"/>
      <c r="F746" s="13"/>
      <c r="G746" s="10"/>
      <c r="H746" s="10"/>
      <c r="I746" s="10"/>
      <c r="J746" s="10"/>
    </row>
    <row r="747" spans="2:10">
      <c r="B747" s="11"/>
      <c r="D747" s="14"/>
      <c r="F747" s="13"/>
      <c r="G747" s="10"/>
      <c r="H747" s="10"/>
      <c r="I747" s="10"/>
      <c r="J747" s="10"/>
    </row>
    <row r="748" spans="2:10">
      <c r="B748" s="11"/>
      <c r="D748" s="14"/>
      <c r="F748" s="13"/>
      <c r="G748" s="10"/>
      <c r="H748" s="10"/>
      <c r="I748" s="10"/>
      <c r="J748" s="10"/>
    </row>
    <row r="749" spans="2:10">
      <c r="B749" s="11"/>
      <c r="D749" s="14"/>
      <c r="F749" s="13"/>
      <c r="G749" s="10"/>
      <c r="H749" s="10"/>
      <c r="I749" s="10"/>
      <c r="J749" s="10"/>
    </row>
    <row r="750" spans="2:10">
      <c r="B750" s="11"/>
      <c r="D750" s="14"/>
      <c r="F750" s="13"/>
      <c r="G750" s="10"/>
      <c r="H750" s="10"/>
      <c r="I750" s="10"/>
      <c r="J750" s="10"/>
    </row>
    <row r="751" spans="2:10">
      <c r="B751" s="11"/>
      <c r="D751" s="14"/>
      <c r="F751" s="13"/>
      <c r="G751" s="10"/>
      <c r="H751" s="10"/>
      <c r="I751" s="10"/>
      <c r="J751" s="10"/>
    </row>
    <row r="752" spans="2:10">
      <c r="B752" s="11"/>
      <c r="D752" s="14"/>
      <c r="F752" s="13"/>
      <c r="G752" s="10"/>
      <c r="H752" s="10"/>
      <c r="I752" s="10"/>
      <c r="J752" s="10"/>
    </row>
    <row r="753" spans="2:10">
      <c r="B753" s="11"/>
      <c r="D753" s="14"/>
      <c r="F753" s="13"/>
      <c r="G753" s="10"/>
      <c r="H753" s="10"/>
      <c r="I753" s="10"/>
      <c r="J753" s="10"/>
    </row>
    <row r="754" spans="2:10">
      <c r="B754" s="11"/>
      <c r="D754" s="14"/>
      <c r="F754" s="13"/>
      <c r="G754" s="10"/>
      <c r="H754" s="10"/>
      <c r="I754" s="10"/>
      <c r="J754" s="10"/>
    </row>
    <row r="755" spans="2:10">
      <c r="B755" s="11"/>
      <c r="D755" s="14"/>
      <c r="F755" s="13"/>
      <c r="G755" s="10"/>
      <c r="H755" s="10"/>
      <c r="I755" s="10"/>
      <c r="J755" s="10"/>
    </row>
    <row r="756" spans="2:10">
      <c r="B756" s="11"/>
      <c r="D756" s="14"/>
      <c r="F756" s="13"/>
      <c r="G756" s="10"/>
      <c r="H756" s="10"/>
      <c r="I756" s="10"/>
      <c r="J756" s="10"/>
    </row>
    <row r="757" spans="2:10">
      <c r="B757" s="11"/>
      <c r="D757" s="14"/>
      <c r="F757" s="13"/>
      <c r="G757" s="10"/>
      <c r="H757" s="10"/>
      <c r="I757" s="10"/>
      <c r="J757" s="10"/>
    </row>
    <row r="758" spans="2:10">
      <c r="B758" s="11"/>
      <c r="D758" s="14"/>
      <c r="F758" s="13"/>
      <c r="G758" s="10"/>
      <c r="H758" s="10"/>
      <c r="I758" s="10"/>
      <c r="J758" s="10"/>
    </row>
    <row r="759" spans="2:10">
      <c r="B759" s="11"/>
      <c r="D759" s="14"/>
      <c r="F759" s="13"/>
      <c r="G759" s="10"/>
      <c r="H759" s="10"/>
      <c r="I759" s="10"/>
      <c r="J759" s="10"/>
    </row>
    <row r="760" spans="2:10">
      <c r="B760" s="11"/>
      <c r="D760" s="14"/>
      <c r="F760" s="13"/>
      <c r="G760" s="10"/>
      <c r="H760" s="10"/>
      <c r="I760" s="10"/>
      <c r="J760" s="10"/>
    </row>
    <row r="761" spans="2:10">
      <c r="B761" s="11"/>
      <c r="D761" s="14"/>
      <c r="F761" s="13"/>
      <c r="G761" s="10"/>
      <c r="H761" s="10"/>
      <c r="I761" s="10"/>
      <c r="J761" s="10"/>
    </row>
    <row r="762" spans="2:10">
      <c r="B762" s="11"/>
      <c r="D762" s="14"/>
      <c r="F762" s="13"/>
      <c r="G762" s="10"/>
      <c r="H762" s="10"/>
      <c r="I762" s="10"/>
      <c r="J762" s="10"/>
    </row>
    <row r="763" spans="2:10">
      <c r="B763" s="11"/>
      <c r="D763" s="14"/>
      <c r="F763" s="13"/>
      <c r="G763" s="10"/>
      <c r="H763" s="10"/>
      <c r="I763" s="10"/>
      <c r="J763" s="10"/>
    </row>
    <row r="764" spans="2:10">
      <c r="B764" s="11"/>
      <c r="D764" s="14"/>
      <c r="F764" s="13"/>
      <c r="G764" s="10"/>
      <c r="H764" s="10"/>
      <c r="I764" s="10"/>
      <c r="J764" s="10"/>
    </row>
    <row r="765" spans="2:10">
      <c r="B765" s="11"/>
      <c r="D765" s="14"/>
      <c r="F765" s="13"/>
      <c r="G765" s="10"/>
      <c r="H765" s="10"/>
      <c r="I765" s="10"/>
      <c r="J765" s="10"/>
    </row>
    <row r="766" spans="2:10">
      <c r="B766" s="11"/>
      <c r="D766" s="14"/>
      <c r="F766" s="13"/>
      <c r="G766" s="10"/>
      <c r="H766" s="10"/>
      <c r="I766" s="10"/>
      <c r="J766" s="10"/>
    </row>
    <row r="767" spans="2:10">
      <c r="B767" s="11"/>
      <c r="D767" s="14"/>
      <c r="F767" s="13"/>
      <c r="G767" s="10"/>
      <c r="H767" s="10"/>
      <c r="I767" s="10"/>
      <c r="J767" s="10"/>
    </row>
    <row r="768" spans="2:10">
      <c r="B768" s="11"/>
      <c r="D768" s="14"/>
      <c r="F768" s="13"/>
      <c r="G768" s="10"/>
      <c r="H768" s="10"/>
      <c r="I768" s="10"/>
      <c r="J768" s="10"/>
    </row>
    <row r="769" spans="2:10">
      <c r="B769" s="11"/>
      <c r="D769" s="14"/>
      <c r="F769" s="13"/>
      <c r="G769" s="10"/>
      <c r="H769" s="10"/>
      <c r="I769" s="10"/>
      <c r="J769" s="10"/>
    </row>
    <row r="770" spans="2:10">
      <c r="B770" s="11"/>
      <c r="D770" s="14"/>
      <c r="F770" s="13"/>
      <c r="G770" s="10"/>
      <c r="H770" s="10"/>
      <c r="I770" s="10"/>
      <c r="J770" s="10"/>
    </row>
    <row r="771" spans="2:10">
      <c r="B771" s="11"/>
      <c r="D771" s="14"/>
      <c r="F771" s="13"/>
      <c r="G771" s="10"/>
      <c r="H771" s="10"/>
      <c r="I771" s="10"/>
      <c r="J771" s="10"/>
    </row>
    <row r="772" spans="2:10">
      <c r="B772" s="11"/>
      <c r="D772" s="14"/>
      <c r="F772" s="13"/>
      <c r="G772" s="10"/>
      <c r="H772" s="10"/>
      <c r="I772" s="10"/>
      <c r="J772" s="10"/>
    </row>
    <row r="773" spans="2:10">
      <c r="B773" s="11"/>
      <c r="D773" s="14"/>
      <c r="F773" s="13"/>
      <c r="G773" s="10"/>
      <c r="H773" s="10"/>
      <c r="I773" s="10"/>
      <c r="J773" s="10"/>
    </row>
    <row r="774" spans="2:10">
      <c r="B774" s="11"/>
      <c r="D774" s="14"/>
      <c r="F774" s="13"/>
      <c r="G774" s="10"/>
      <c r="H774" s="10"/>
      <c r="I774" s="10"/>
      <c r="J774" s="10"/>
    </row>
    <row r="775" spans="2:10">
      <c r="B775" s="11"/>
      <c r="D775" s="14"/>
      <c r="F775" s="13"/>
      <c r="G775" s="10"/>
      <c r="H775" s="10"/>
      <c r="I775" s="10"/>
      <c r="J775" s="10"/>
    </row>
    <row r="776" spans="2:10">
      <c r="B776" s="11"/>
      <c r="D776" s="14"/>
      <c r="F776" s="13"/>
      <c r="G776" s="10"/>
      <c r="H776" s="10"/>
      <c r="I776" s="10"/>
      <c r="J776" s="10"/>
    </row>
    <row r="777" spans="2:10">
      <c r="B777" s="11"/>
      <c r="D777" s="14"/>
      <c r="F777" s="13"/>
      <c r="G777" s="10"/>
      <c r="H777" s="10"/>
      <c r="I777" s="10"/>
      <c r="J777" s="10"/>
    </row>
    <row r="778" spans="2:10">
      <c r="B778" s="11"/>
      <c r="D778" s="14"/>
      <c r="F778" s="13"/>
      <c r="G778" s="10"/>
      <c r="H778" s="10"/>
      <c r="I778" s="10"/>
      <c r="J778" s="10"/>
    </row>
    <row r="779" spans="2:10">
      <c r="B779" s="11"/>
      <c r="D779" s="14"/>
      <c r="F779" s="13"/>
      <c r="G779" s="10"/>
      <c r="H779" s="10"/>
      <c r="I779" s="10"/>
      <c r="J779" s="10"/>
    </row>
    <row r="780" spans="2:10">
      <c r="B780" s="11"/>
      <c r="D780" s="14"/>
      <c r="F780" s="13"/>
      <c r="G780" s="10"/>
      <c r="H780" s="10"/>
      <c r="I780" s="10"/>
      <c r="J780" s="10"/>
    </row>
    <row r="781" spans="2:10">
      <c r="B781" s="11"/>
      <c r="D781" s="14"/>
      <c r="F781" s="13"/>
      <c r="G781" s="10"/>
      <c r="H781" s="10"/>
      <c r="I781" s="10"/>
      <c r="J781" s="10"/>
    </row>
    <row r="782" spans="2:10">
      <c r="B782" s="11"/>
      <c r="D782" s="14"/>
      <c r="F782" s="13"/>
      <c r="G782" s="10"/>
      <c r="H782" s="10"/>
      <c r="I782" s="10"/>
      <c r="J782" s="10"/>
    </row>
    <row r="783" spans="2:10">
      <c r="B783" s="11"/>
      <c r="D783" s="14"/>
      <c r="F783" s="13"/>
      <c r="G783" s="10"/>
      <c r="H783" s="10"/>
      <c r="I783" s="10"/>
      <c r="J783" s="10"/>
    </row>
    <row r="784" spans="2:10">
      <c r="B784" s="11"/>
      <c r="D784" s="14"/>
      <c r="F784" s="13"/>
      <c r="G784" s="10"/>
      <c r="H784" s="10"/>
      <c r="I784" s="10"/>
      <c r="J784" s="10"/>
    </row>
    <row r="785" spans="2:10">
      <c r="B785" s="11"/>
      <c r="D785" s="14"/>
      <c r="F785" s="13"/>
      <c r="G785" s="10"/>
      <c r="H785" s="10"/>
      <c r="I785" s="10"/>
      <c r="J785" s="10"/>
    </row>
    <row r="786" spans="2:10">
      <c r="B786" s="11"/>
      <c r="D786" s="14"/>
      <c r="F786" s="13"/>
      <c r="G786" s="10"/>
      <c r="H786" s="10"/>
      <c r="I786" s="10"/>
      <c r="J786" s="10"/>
    </row>
    <row r="787" spans="2:10">
      <c r="B787" s="11"/>
      <c r="D787" s="14"/>
      <c r="F787" s="13"/>
      <c r="G787" s="10"/>
      <c r="H787" s="10"/>
      <c r="I787" s="10"/>
      <c r="J787" s="10"/>
    </row>
    <row r="788" spans="2:10">
      <c r="B788" s="11"/>
      <c r="D788" s="14"/>
      <c r="F788" s="13"/>
      <c r="G788" s="10"/>
      <c r="H788" s="10"/>
      <c r="I788" s="10"/>
      <c r="J788" s="10"/>
    </row>
    <row r="789" spans="2:10">
      <c r="B789" s="11"/>
      <c r="D789" s="14"/>
      <c r="F789" s="13"/>
      <c r="G789" s="10"/>
      <c r="H789" s="10"/>
      <c r="I789" s="10"/>
      <c r="J789" s="10"/>
    </row>
    <row r="790" spans="2:10">
      <c r="B790" s="11"/>
      <c r="D790" s="14"/>
      <c r="F790" s="13"/>
      <c r="G790" s="10"/>
      <c r="H790" s="10"/>
      <c r="I790" s="10"/>
      <c r="J790" s="10"/>
    </row>
    <row r="791" spans="2:10">
      <c r="B791" s="11"/>
      <c r="D791" s="14"/>
      <c r="F791" s="13"/>
      <c r="G791" s="10"/>
      <c r="H791" s="10"/>
      <c r="I791" s="10"/>
      <c r="J791" s="10"/>
    </row>
    <row r="792" spans="2:10">
      <c r="B792" s="11"/>
      <c r="D792" s="14"/>
      <c r="F792" s="13"/>
      <c r="G792" s="10"/>
      <c r="H792" s="10"/>
      <c r="I792" s="10"/>
      <c r="J792" s="10"/>
    </row>
    <row r="793" spans="2:10">
      <c r="B793" s="11"/>
      <c r="D793" s="14"/>
      <c r="F793" s="13"/>
      <c r="G793" s="10"/>
      <c r="H793" s="10"/>
      <c r="I793" s="10"/>
      <c r="J793" s="10"/>
    </row>
    <row r="794" spans="2:10">
      <c r="B794" s="11"/>
      <c r="D794" s="14"/>
      <c r="F794" s="13"/>
      <c r="G794" s="10"/>
      <c r="H794" s="10"/>
      <c r="I794" s="10"/>
      <c r="J794" s="10"/>
    </row>
    <row r="795" spans="2:10">
      <c r="B795" s="11"/>
      <c r="D795" s="14"/>
      <c r="F795" s="13"/>
      <c r="G795" s="10"/>
      <c r="H795" s="10"/>
      <c r="I795" s="10"/>
      <c r="J795" s="10"/>
    </row>
    <row r="796" spans="2:10">
      <c r="B796" s="11"/>
      <c r="D796" s="14"/>
      <c r="F796" s="13"/>
      <c r="G796" s="10"/>
      <c r="H796" s="10"/>
      <c r="I796" s="10"/>
      <c r="J796" s="10"/>
    </row>
    <row r="797" spans="2:10">
      <c r="B797" s="11"/>
      <c r="D797" s="14"/>
      <c r="F797" s="13"/>
      <c r="G797" s="10"/>
      <c r="H797" s="10"/>
      <c r="I797" s="10"/>
      <c r="J797" s="10"/>
    </row>
    <row r="798" spans="2:10">
      <c r="B798" s="11"/>
      <c r="D798" s="14"/>
      <c r="F798" s="13"/>
      <c r="G798" s="10"/>
      <c r="H798" s="10"/>
      <c r="I798" s="10"/>
      <c r="J798" s="10"/>
    </row>
    <row r="799" spans="2:10">
      <c r="B799" s="11"/>
      <c r="D799" s="14"/>
      <c r="F799" s="13"/>
      <c r="G799" s="10"/>
      <c r="H799" s="10"/>
      <c r="I799" s="10"/>
      <c r="J799" s="10"/>
    </row>
    <row r="800" spans="2:10">
      <c r="B800" s="11"/>
      <c r="D800" s="14"/>
      <c r="F800" s="13"/>
      <c r="G800" s="10"/>
      <c r="H800" s="10"/>
      <c r="I800" s="10"/>
      <c r="J800" s="10"/>
    </row>
    <row r="801" spans="2:10">
      <c r="B801" s="11"/>
      <c r="D801" s="14"/>
      <c r="F801" s="13"/>
      <c r="G801" s="10"/>
      <c r="H801" s="10"/>
      <c r="I801" s="10"/>
      <c r="J801" s="10"/>
    </row>
    <row r="802" spans="2:10">
      <c r="B802" s="11"/>
      <c r="D802" s="14"/>
      <c r="F802" s="13"/>
      <c r="G802" s="10"/>
      <c r="H802" s="10"/>
      <c r="I802" s="10"/>
      <c r="J802" s="10"/>
    </row>
    <row r="803" spans="2:10">
      <c r="B803" s="11"/>
      <c r="D803" s="14"/>
      <c r="F803" s="13"/>
      <c r="G803" s="10"/>
      <c r="H803" s="10"/>
      <c r="I803" s="10"/>
      <c r="J803" s="10"/>
    </row>
    <row r="804" spans="2:10">
      <c r="B804" s="11"/>
      <c r="D804" s="14"/>
      <c r="F804" s="13"/>
      <c r="G804" s="10"/>
      <c r="H804" s="10"/>
      <c r="I804" s="10"/>
      <c r="J804" s="10"/>
    </row>
    <row r="805" spans="2:10">
      <c r="B805" s="11"/>
      <c r="D805" s="14"/>
      <c r="F805" s="13"/>
      <c r="G805" s="10"/>
      <c r="H805" s="10"/>
      <c r="I805" s="10"/>
      <c r="J805" s="10"/>
    </row>
    <row r="806" spans="2:10">
      <c r="B806" s="11"/>
      <c r="D806" s="14"/>
      <c r="F806" s="13"/>
      <c r="G806" s="10"/>
      <c r="H806" s="10"/>
      <c r="I806" s="10"/>
      <c r="J806" s="10"/>
    </row>
    <row r="807" spans="2:10">
      <c r="B807" s="11"/>
      <c r="D807" s="14"/>
      <c r="F807" s="13"/>
      <c r="G807" s="10"/>
      <c r="H807" s="10"/>
      <c r="I807" s="10"/>
      <c r="J807" s="10"/>
    </row>
    <row r="808" spans="2:10">
      <c r="B808" s="11"/>
      <c r="D808" s="14"/>
      <c r="F808" s="13"/>
      <c r="G808" s="10"/>
      <c r="H808" s="10"/>
      <c r="I808" s="10"/>
      <c r="J808" s="10"/>
    </row>
    <row r="809" spans="2:10">
      <c r="B809" s="11"/>
      <c r="D809" s="14"/>
      <c r="F809" s="13"/>
      <c r="G809" s="10"/>
      <c r="H809" s="10"/>
      <c r="I809" s="10"/>
      <c r="J809" s="10"/>
    </row>
    <row r="810" spans="2:10">
      <c r="B810" s="11"/>
      <c r="D810" s="14"/>
      <c r="F810" s="13"/>
      <c r="G810" s="10"/>
      <c r="H810" s="10"/>
      <c r="I810" s="10"/>
      <c r="J810" s="10"/>
    </row>
    <row r="811" spans="2:10">
      <c r="B811" s="11"/>
      <c r="D811" s="14"/>
      <c r="F811" s="13"/>
      <c r="G811" s="10"/>
      <c r="H811" s="10"/>
      <c r="I811" s="10"/>
      <c r="J811" s="10"/>
    </row>
    <row r="812" spans="2:10">
      <c r="B812" s="11"/>
      <c r="D812" s="14"/>
      <c r="F812" s="13"/>
      <c r="G812" s="10"/>
      <c r="H812" s="10"/>
      <c r="I812" s="10"/>
      <c r="J812" s="10"/>
    </row>
    <row r="813" spans="2:10">
      <c r="B813" s="11"/>
      <c r="D813" s="14"/>
      <c r="F813" s="13"/>
      <c r="G813" s="10"/>
      <c r="H813" s="10"/>
      <c r="I813" s="10"/>
      <c r="J813" s="10"/>
    </row>
    <row r="814" spans="2:10">
      <c r="B814" s="11"/>
      <c r="D814" s="14"/>
      <c r="F814" s="13"/>
      <c r="G814" s="10"/>
      <c r="H814" s="10"/>
      <c r="I814" s="10"/>
      <c r="J814" s="10"/>
    </row>
    <row r="815" spans="2:10">
      <c r="B815" s="11"/>
      <c r="D815" s="14"/>
      <c r="F815" s="13"/>
      <c r="G815" s="10"/>
      <c r="H815" s="10"/>
      <c r="I815" s="10"/>
      <c r="J815" s="10"/>
    </row>
    <row r="816" spans="2:10">
      <c r="B816" s="11"/>
      <c r="D816" s="14"/>
      <c r="F816" s="13"/>
      <c r="G816" s="10"/>
      <c r="H816" s="10"/>
      <c r="I816" s="10"/>
      <c r="J816" s="10"/>
    </row>
    <row r="817" spans="2:10">
      <c r="B817" s="11"/>
      <c r="D817" s="14"/>
      <c r="F817" s="13"/>
      <c r="G817" s="10"/>
      <c r="H817" s="10"/>
      <c r="I817" s="10"/>
      <c r="J817" s="10"/>
    </row>
    <row r="818" spans="2:10">
      <c r="B818" s="11"/>
      <c r="D818" s="14"/>
      <c r="F818" s="13"/>
      <c r="G818" s="10"/>
      <c r="H818" s="10"/>
      <c r="I818" s="10"/>
      <c r="J818" s="10"/>
    </row>
    <row r="819" spans="2:10">
      <c r="B819" s="11"/>
      <c r="D819" s="14"/>
      <c r="F819" s="13"/>
      <c r="G819" s="10"/>
      <c r="H819" s="10"/>
      <c r="I819" s="10"/>
      <c r="J819" s="10"/>
    </row>
    <row r="820" spans="2:10">
      <c r="B820" s="11"/>
      <c r="D820" s="14"/>
      <c r="F820" s="13"/>
      <c r="G820" s="10"/>
      <c r="H820" s="10"/>
      <c r="I820" s="10"/>
      <c r="J820" s="10"/>
    </row>
    <row r="821" spans="2:10">
      <c r="B821" s="11"/>
      <c r="D821" s="14"/>
      <c r="F821" s="13"/>
      <c r="G821" s="10"/>
      <c r="H821" s="10"/>
      <c r="I821" s="10"/>
      <c r="J821" s="10"/>
    </row>
    <row r="822" spans="2:10">
      <c r="B822" s="11"/>
      <c r="D822" s="14"/>
      <c r="F822" s="13"/>
      <c r="G822" s="10"/>
      <c r="H822" s="10"/>
      <c r="I822" s="10"/>
      <c r="J822" s="10"/>
    </row>
    <row r="823" spans="2:10">
      <c r="B823" s="11"/>
      <c r="D823" s="14"/>
      <c r="F823" s="13"/>
      <c r="G823" s="10"/>
      <c r="H823" s="10"/>
      <c r="I823" s="10"/>
      <c r="J823" s="10"/>
    </row>
    <row r="824" spans="2:10">
      <c r="B824" s="11"/>
      <c r="D824" s="14"/>
      <c r="F824" s="13"/>
      <c r="G824" s="10"/>
      <c r="H824" s="10"/>
      <c r="I824" s="10"/>
      <c r="J824" s="10"/>
    </row>
    <row r="825" spans="2:10">
      <c r="B825" s="11"/>
      <c r="D825" s="14"/>
      <c r="F825" s="13"/>
      <c r="G825" s="10"/>
      <c r="H825" s="10"/>
      <c r="I825" s="10"/>
      <c r="J825" s="10"/>
    </row>
    <row r="826" spans="2:10">
      <c r="B826" s="11"/>
      <c r="D826" s="14"/>
      <c r="F826" s="13"/>
      <c r="G826" s="10"/>
      <c r="H826" s="10"/>
      <c r="I826" s="10"/>
      <c r="J826" s="10"/>
    </row>
    <row r="827" spans="2:10">
      <c r="B827" s="11"/>
      <c r="D827" s="14"/>
      <c r="F827" s="13"/>
      <c r="G827" s="10"/>
      <c r="H827" s="10"/>
      <c r="I827" s="10"/>
      <c r="J827" s="10"/>
    </row>
    <row r="828" spans="2:10">
      <c r="B828" s="11"/>
      <c r="D828" s="14"/>
      <c r="F828" s="13"/>
      <c r="G828" s="10"/>
      <c r="H828" s="10"/>
      <c r="I828" s="10"/>
      <c r="J828" s="10"/>
    </row>
    <row r="829" spans="2:10">
      <c r="B829" s="11"/>
      <c r="D829" s="14"/>
      <c r="F829" s="13"/>
      <c r="G829" s="10"/>
      <c r="H829" s="10"/>
      <c r="I829" s="10"/>
      <c r="J829" s="10"/>
    </row>
    <row r="830" spans="2:10">
      <c r="B830" s="11"/>
      <c r="D830" s="14"/>
      <c r="F830" s="13"/>
      <c r="G830" s="10"/>
      <c r="H830" s="10"/>
      <c r="I830" s="10"/>
      <c r="J830" s="10"/>
    </row>
    <row r="831" spans="2:10">
      <c r="B831" s="11"/>
      <c r="D831" s="14"/>
      <c r="F831" s="13"/>
      <c r="G831" s="10"/>
      <c r="H831" s="10"/>
      <c r="I831" s="10"/>
      <c r="J831" s="10"/>
    </row>
    <row r="832" spans="2:10">
      <c r="B832" s="11"/>
      <c r="D832" s="14"/>
      <c r="F832" s="13"/>
      <c r="G832" s="10"/>
      <c r="H832" s="10"/>
      <c r="I832" s="10"/>
      <c r="J832" s="10"/>
    </row>
    <row r="833" spans="2:10">
      <c r="B833" s="11"/>
      <c r="D833" s="14"/>
      <c r="F833" s="13"/>
      <c r="G833" s="10"/>
      <c r="H833" s="10"/>
      <c r="I833" s="10"/>
      <c r="J833" s="10"/>
    </row>
    <row r="834" spans="2:10">
      <c r="B834" s="11"/>
      <c r="D834" s="14"/>
      <c r="F834" s="13"/>
      <c r="G834" s="10"/>
      <c r="H834" s="10"/>
      <c r="I834" s="10"/>
      <c r="J834" s="10"/>
    </row>
    <row r="835" spans="2:10">
      <c r="B835" s="11"/>
      <c r="D835" s="14"/>
      <c r="F835" s="13"/>
      <c r="G835" s="10"/>
      <c r="H835" s="10"/>
      <c r="I835" s="10"/>
      <c r="J835" s="10"/>
    </row>
    <row r="836" spans="2:10">
      <c r="B836" s="11"/>
      <c r="D836" s="14"/>
      <c r="F836" s="13"/>
      <c r="G836" s="10"/>
      <c r="H836" s="10"/>
      <c r="I836" s="10"/>
      <c r="J836" s="10"/>
    </row>
    <row r="837" spans="2:10">
      <c r="B837" s="11"/>
      <c r="D837" s="14"/>
      <c r="F837" s="13"/>
      <c r="G837" s="10"/>
      <c r="H837" s="10"/>
      <c r="I837" s="10"/>
      <c r="J837" s="10"/>
    </row>
    <row r="838" spans="2:10">
      <c r="B838" s="11"/>
      <c r="D838" s="14"/>
      <c r="F838" s="13"/>
      <c r="G838" s="10"/>
      <c r="H838" s="10"/>
      <c r="I838" s="10"/>
      <c r="J838" s="10"/>
    </row>
    <row r="839" spans="2:10">
      <c r="B839" s="11"/>
      <c r="D839" s="14"/>
      <c r="F839" s="13"/>
      <c r="G839" s="10"/>
      <c r="H839" s="10"/>
      <c r="I839" s="10"/>
      <c r="J839" s="10"/>
    </row>
    <row r="840" spans="2:10">
      <c r="B840" s="11"/>
      <c r="D840" s="14"/>
      <c r="F840" s="13"/>
      <c r="G840" s="10"/>
      <c r="H840" s="10"/>
      <c r="I840" s="10"/>
      <c r="J840" s="10"/>
    </row>
    <row r="841" spans="2:10">
      <c r="B841" s="11"/>
      <c r="D841" s="14"/>
      <c r="F841" s="13"/>
      <c r="G841" s="10"/>
      <c r="H841" s="10"/>
      <c r="I841" s="10"/>
      <c r="J841" s="10"/>
    </row>
    <row r="842" spans="2:10">
      <c r="B842" s="11"/>
      <c r="D842" s="14"/>
      <c r="F842" s="13"/>
      <c r="G842" s="10"/>
      <c r="H842" s="10"/>
      <c r="I842" s="10"/>
      <c r="J842" s="10"/>
    </row>
    <row r="843" spans="2:10">
      <c r="B843" s="11"/>
      <c r="D843" s="14"/>
      <c r="F843" s="13"/>
      <c r="G843" s="10"/>
      <c r="H843" s="10"/>
      <c r="I843" s="10"/>
      <c r="J843" s="10"/>
    </row>
    <row r="844" spans="2:10">
      <c r="B844" s="11"/>
      <c r="D844" s="14"/>
      <c r="F844" s="13"/>
      <c r="G844" s="10"/>
      <c r="H844" s="10"/>
      <c r="I844" s="10"/>
      <c r="J844" s="10"/>
    </row>
    <row r="845" spans="2:10">
      <c r="B845" s="11"/>
      <c r="D845" s="14"/>
      <c r="F845" s="13"/>
      <c r="G845" s="10"/>
      <c r="H845" s="10"/>
      <c r="I845" s="10"/>
      <c r="J845" s="10"/>
    </row>
    <row r="846" spans="2:10">
      <c r="B846" s="11"/>
      <c r="D846" s="14"/>
      <c r="F846" s="13"/>
      <c r="G846" s="10"/>
      <c r="H846" s="10"/>
      <c r="I846" s="10"/>
      <c r="J846" s="10"/>
    </row>
    <row r="847" spans="2:10">
      <c r="B847" s="11"/>
      <c r="D847" s="14"/>
      <c r="F847" s="13"/>
      <c r="G847" s="10"/>
      <c r="H847" s="10"/>
      <c r="I847" s="10"/>
      <c r="J847" s="10"/>
    </row>
    <row r="848" spans="2:10">
      <c r="B848" s="11"/>
      <c r="D848" s="14"/>
      <c r="F848" s="13"/>
      <c r="G848" s="10"/>
      <c r="H848" s="10"/>
      <c r="I848" s="10"/>
      <c r="J848" s="10"/>
    </row>
    <row r="849" spans="2:10">
      <c r="B849" s="11"/>
      <c r="D849" s="14"/>
      <c r="F849" s="13"/>
      <c r="G849" s="10"/>
      <c r="H849" s="10"/>
      <c r="I849" s="10"/>
      <c r="J849" s="10"/>
    </row>
    <row r="850" spans="2:10">
      <c r="B850" s="11"/>
      <c r="D850" s="14"/>
      <c r="F850" s="13"/>
      <c r="G850" s="10"/>
      <c r="H850" s="10"/>
      <c r="I850" s="10"/>
      <c r="J850" s="10"/>
    </row>
    <row r="851" spans="2:10">
      <c r="B851" s="11"/>
      <c r="D851" s="14"/>
      <c r="F851" s="13"/>
      <c r="G851" s="10"/>
      <c r="H851" s="10"/>
      <c r="I851" s="10"/>
      <c r="J851" s="10"/>
    </row>
    <row r="852" spans="2:10">
      <c r="B852" s="11"/>
      <c r="D852" s="14"/>
      <c r="F852" s="13"/>
      <c r="G852" s="10"/>
      <c r="H852" s="10"/>
      <c r="I852" s="10"/>
      <c r="J852" s="10"/>
    </row>
    <row r="853" spans="2:10">
      <c r="B853" s="11"/>
      <c r="D853" s="14"/>
      <c r="F853" s="13"/>
      <c r="G853" s="10"/>
      <c r="H853" s="10"/>
      <c r="I853" s="10"/>
      <c r="J853" s="10"/>
    </row>
    <row r="854" spans="2:10">
      <c r="B854" s="11"/>
      <c r="D854" s="14"/>
      <c r="F854" s="13"/>
      <c r="G854" s="10"/>
      <c r="H854" s="10"/>
      <c r="I854" s="10"/>
      <c r="J854" s="10"/>
    </row>
    <row r="855" spans="2:10">
      <c r="B855" s="11"/>
      <c r="D855" s="14"/>
      <c r="F855" s="13"/>
      <c r="G855" s="10"/>
      <c r="H855" s="10"/>
      <c r="I855" s="10"/>
      <c r="J855" s="10"/>
    </row>
    <row r="856" spans="2:10">
      <c r="B856" s="11"/>
      <c r="D856" s="14"/>
      <c r="F856" s="13"/>
      <c r="G856" s="10"/>
      <c r="H856" s="10"/>
      <c r="I856" s="10"/>
      <c r="J856" s="10"/>
    </row>
    <row r="857" spans="2:10">
      <c r="B857" s="11"/>
      <c r="D857" s="14"/>
      <c r="F857" s="13"/>
      <c r="G857" s="10"/>
      <c r="H857" s="10"/>
      <c r="I857" s="10"/>
      <c r="J857" s="10"/>
    </row>
    <row r="858" spans="2:10">
      <c r="B858" s="11"/>
      <c r="D858" s="14"/>
      <c r="F858" s="13"/>
      <c r="G858" s="10"/>
      <c r="H858" s="10"/>
      <c r="I858" s="10"/>
      <c r="J858" s="10"/>
    </row>
    <row r="859" spans="2:10">
      <c r="B859" s="11"/>
      <c r="D859" s="14"/>
      <c r="F859" s="13"/>
      <c r="G859" s="10"/>
      <c r="H859" s="10"/>
      <c r="I859" s="10"/>
      <c r="J859" s="10"/>
    </row>
    <row r="860" spans="2:10">
      <c r="B860" s="11"/>
      <c r="D860" s="14"/>
      <c r="F860" s="13"/>
      <c r="G860" s="10"/>
      <c r="H860" s="10"/>
      <c r="I860" s="10"/>
      <c r="J860" s="10"/>
    </row>
    <row r="861" spans="2:10">
      <c r="B861" s="11"/>
      <c r="D861" s="14"/>
      <c r="F861" s="13"/>
      <c r="G861" s="10"/>
      <c r="H861" s="10"/>
      <c r="I861" s="10"/>
      <c r="J861" s="10"/>
    </row>
    <row r="862" spans="2:10">
      <c r="B862" s="11"/>
      <c r="D862" s="14"/>
      <c r="F862" s="13"/>
      <c r="G862" s="10"/>
      <c r="H862" s="10"/>
      <c r="I862" s="10"/>
      <c r="J862" s="10"/>
    </row>
    <row r="863" spans="2:10">
      <c r="B863" s="11"/>
      <c r="D863" s="14"/>
      <c r="F863" s="13"/>
      <c r="G863" s="10"/>
      <c r="H863" s="10"/>
      <c r="I863" s="10"/>
      <c r="J863" s="10"/>
    </row>
    <row r="864" spans="2:10">
      <c r="B864" s="11"/>
      <c r="D864" s="14"/>
      <c r="F864" s="13"/>
      <c r="G864" s="10"/>
      <c r="H864" s="10"/>
      <c r="I864" s="10"/>
      <c r="J864" s="10"/>
    </row>
    <row r="865" spans="2:10">
      <c r="B865" s="11"/>
      <c r="D865" s="14"/>
      <c r="F865" s="13"/>
      <c r="G865" s="10"/>
      <c r="H865" s="10"/>
      <c r="I865" s="10"/>
      <c r="J865" s="10"/>
    </row>
    <row r="866" spans="2:10">
      <c r="B866" s="11"/>
      <c r="D866" s="14"/>
      <c r="F866" s="13"/>
      <c r="G866" s="10"/>
      <c r="H866" s="10"/>
      <c r="I866" s="10"/>
      <c r="J866" s="10"/>
    </row>
    <row r="867" spans="2:10">
      <c r="B867" s="11"/>
      <c r="D867" s="14"/>
      <c r="F867" s="13"/>
      <c r="G867" s="10"/>
      <c r="H867" s="10"/>
      <c r="I867" s="10"/>
      <c r="J867" s="10"/>
    </row>
    <row r="868" spans="2:10">
      <c r="B868" s="11"/>
      <c r="D868" s="14"/>
      <c r="F868" s="13"/>
      <c r="G868" s="10"/>
      <c r="H868" s="10"/>
      <c r="I868" s="10"/>
      <c r="J868" s="10"/>
    </row>
    <row r="869" spans="2:10">
      <c r="B869" s="11"/>
      <c r="D869" s="14"/>
      <c r="F869" s="13"/>
      <c r="G869" s="10"/>
      <c r="H869" s="10"/>
      <c r="I869" s="10"/>
      <c r="J869" s="10"/>
    </row>
    <row r="870" spans="2:10">
      <c r="B870" s="11"/>
      <c r="D870" s="14"/>
      <c r="F870" s="13"/>
      <c r="G870" s="10"/>
      <c r="H870" s="10"/>
      <c r="I870" s="10"/>
      <c r="J870" s="10"/>
    </row>
    <row r="871" spans="2:10">
      <c r="B871" s="11"/>
      <c r="D871" s="14"/>
      <c r="F871" s="13"/>
      <c r="G871" s="10"/>
      <c r="H871" s="10"/>
      <c r="I871" s="10"/>
      <c r="J871" s="10"/>
    </row>
    <row r="872" spans="2:10">
      <c r="B872" s="11"/>
      <c r="D872" s="14"/>
      <c r="F872" s="13"/>
      <c r="G872" s="10"/>
      <c r="H872" s="10"/>
      <c r="I872" s="10"/>
      <c r="J872" s="10"/>
    </row>
    <row r="873" spans="2:10">
      <c r="B873" s="11"/>
      <c r="D873" s="14"/>
      <c r="F873" s="13"/>
      <c r="G873" s="10"/>
      <c r="H873" s="10"/>
      <c r="I873" s="10"/>
      <c r="J873" s="10"/>
    </row>
    <row r="874" spans="2:10">
      <c r="B874" s="11"/>
      <c r="D874" s="14"/>
      <c r="F874" s="13"/>
      <c r="G874" s="10"/>
      <c r="H874" s="10"/>
      <c r="I874" s="10"/>
      <c r="J874" s="10"/>
    </row>
    <row r="875" spans="2:10">
      <c r="B875" s="11"/>
      <c r="D875" s="14"/>
      <c r="F875" s="13"/>
      <c r="G875" s="10"/>
      <c r="H875" s="10"/>
      <c r="I875" s="10"/>
      <c r="J875" s="10"/>
    </row>
    <row r="876" spans="2:10">
      <c r="B876" s="11"/>
      <c r="D876" s="14"/>
      <c r="F876" s="13"/>
      <c r="G876" s="10"/>
      <c r="H876" s="10"/>
      <c r="I876" s="10"/>
      <c r="J876" s="10"/>
    </row>
    <row r="877" spans="2:10">
      <c r="B877" s="11"/>
      <c r="D877" s="14"/>
      <c r="F877" s="13"/>
      <c r="G877" s="10"/>
      <c r="H877" s="10"/>
      <c r="I877" s="10"/>
      <c r="J877" s="10"/>
    </row>
    <row r="878" spans="2:10">
      <c r="B878" s="11"/>
      <c r="D878" s="14"/>
      <c r="F878" s="13"/>
      <c r="G878" s="10"/>
      <c r="H878" s="10"/>
      <c r="I878" s="10"/>
      <c r="J878" s="10"/>
    </row>
    <row r="879" spans="2:10">
      <c r="B879" s="11"/>
      <c r="D879" s="14"/>
      <c r="F879" s="13"/>
      <c r="G879" s="10"/>
      <c r="H879" s="10"/>
      <c r="I879" s="10"/>
      <c r="J879" s="10"/>
    </row>
    <row r="880" spans="2:10">
      <c r="B880" s="11"/>
      <c r="D880" s="14"/>
      <c r="F880" s="13"/>
      <c r="G880" s="10"/>
      <c r="H880" s="10"/>
      <c r="I880" s="10"/>
      <c r="J880" s="10"/>
    </row>
    <row r="881" spans="2:10">
      <c r="B881" s="11"/>
      <c r="D881" s="14"/>
      <c r="F881" s="13"/>
      <c r="G881" s="10"/>
      <c r="H881" s="10"/>
      <c r="I881" s="10"/>
      <c r="J881" s="10"/>
    </row>
    <row r="882" spans="2:10">
      <c r="B882" s="11"/>
      <c r="D882" s="14"/>
      <c r="F882" s="13"/>
      <c r="G882" s="10"/>
      <c r="H882" s="10"/>
      <c r="I882" s="10"/>
      <c r="J882" s="10"/>
    </row>
    <row r="883" spans="2:10">
      <c r="B883" s="11"/>
      <c r="D883" s="14"/>
      <c r="F883" s="13"/>
      <c r="G883" s="10"/>
      <c r="H883" s="10"/>
      <c r="I883" s="10"/>
      <c r="J883" s="10"/>
    </row>
    <row r="884" spans="2:10">
      <c r="B884" s="11"/>
      <c r="D884" s="14"/>
      <c r="F884" s="13"/>
      <c r="G884" s="10"/>
      <c r="H884" s="10"/>
      <c r="I884" s="10"/>
      <c r="J884" s="10"/>
    </row>
    <row r="885" spans="2:10">
      <c r="B885" s="11"/>
      <c r="D885" s="14"/>
      <c r="F885" s="13"/>
      <c r="G885" s="10"/>
      <c r="H885" s="10"/>
      <c r="I885" s="10"/>
      <c r="J885" s="10"/>
    </row>
    <row r="886" spans="2:10">
      <c r="B886" s="11"/>
      <c r="D886" s="14"/>
      <c r="F886" s="13"/>
      <c r="G886" s="10"/>
      <c r="H886" s="10"/>
      <c r="I886" s="10"/>
      <c r="J886" s="10"/>
    </row>
    <row r="887" spans="2:10">
      <c r="B887" s="11"/>
      <c r="D887" s="14"/>
      <c r="F887" s="13"/>
      <c r="G887" s="10"/>
      <c r="H887" s="10"/>
      <c r="I887" s="10"/>
      <c r="J887" s="10"/>
    </row>
    <row r="888" spans="2:10">
      <c r="B888" s="11"/>
      <c r="D888" s="14"/>
      <c r="F888" s="13"/>
      <c r="G888" s="10"/>
      <c r="H888" s="10"/>
      <c r="I888" s="10"/>
      <c r="J888" s="10"/>
    </row>
    <row r="889" spans="2:10">
      <c r="B889" s="11"/>
      <c r="D889" s="14"/>
      <c r="F889" s="13"/>
      <c r="G889" s="10"/>
      <c r="H889" s="10"/>
      <c r="I889" s="10"/>
      <c r="J889" s="10"/>
    </row>
    <row r="890" spans="2:10">
      <c r="B890" s="11"/>
      <c r="D890" s="14"/>
      <c r="F890" s="13"/>
      <c r="G890" s="10"/>
      <c r="H890" s="10"/>
      <c r="I890" s="10"/>
      <c r="J890" s="10"/>
    </row>
    <row r="891" spans="2:10">
      <c r="B891" s="11"/>
      <c r="D891" s="14"/>
      <c r="F891" s="13"/>
      <c r="G891" s="10"/>
      <c r="H891" s="10"/>
      <c r="I891" s="10"/>
      <c r="J891" s="10"/>
    </row>
    <row r="892" spans="2:10">
      <c r="B892" s="11"/>
      <c r="D892" s="14"/>
      <c r="F892" s="13"/>
      <c r="G892" s="10"/>
      <c r="H892" s="10"/>
      <c r="I892" s="10"/>
      <c r="J892" s="10"/>
    </row>
    <row r="893" spans="2:10">
      <c r="B893" s="11"/>
      <c r="D893" s="14"/>
      <c r="F893" s="13"/>
      <c r="G893" s="10"/>
      <c r="H893" s="10"/>
      <c r="I893" s="10"/>
      <c r="J893" s="10"/>
    </row>
    <row r="894" spans="2:10">
      <c r="B894" s="11"/>
      <c r="D894" s="14"/>
      <c r="F894" s="13"/>
      <c r="G894" s="10"/>
      <c r="H894" s="10"/>
      <c r="I894" s="10"/>
      <c r="J894" s="10"/>
    </row>
    <row r="895" spans="2:10">
      <c r="B895" s="11"/>
      <c r="D895" s="14"/>
      <c r="F895" s="13"/>
      <c r="G895" s="10"/>
      <c r="H895" s="10"/>
      <c r="I895" s="10"/>
      <c r="J895" s="10"/>
    </row>
    <row r="896" spans="2:10">
      <c r="B896" s="11"/>
      <c r="D896" s="14"/>
      <c r="F896" s="13"/>
      <c r="G896" s="10"/>
      <c r="H896" s="10"/>
      <c r="I896" s="10"/>
      <c r="J896" s="10"/>
    </row>
    <row r="897" spans="2:10">
      <c r="B897" s="11"/>
      <c r="D897" s="14"/>
      <c r="F897" s="13"/>
      <c r="G897" s="10"/>
      <c r="H897" s="10"/>
      <c r="I897" s="10"/>
      <c r="J897" s="10"/>
    </row>
    <row r="898" spans="2:10">
      <c r="B898" s="11"/>
      <c r="D898" s="14"/>
      <c r="F898" s="13"/>
      <c r="G898" s="10"/>
      <c r="H898" s="10"/>
      <c r="I898" s="10"/>
      <c r="J898" s="10"/>
    </row>
    <row r="899" spans="2:10">
      <c r="B899" s="11"/>
      <c r="D899" s="14"/>
      <c r="F899" s="13"/>
      <c r="G899" s="10"/>
      <c r="H899" s="10"/>
      <c r="I899" s="10"/>
      <c r="J899" s="10"/>
    </row>
    <row r="900" spans="2:10">
      <c r="B900" s="11"/>
      <c r="D900" s="14"/>
      <c r="F900" s="13"/>
      <c r="G900" s="10"/>
      <c r="H900" s="10"/>
      <c r="I900" s="10"/>
      <c r="J900" s="10"/>
    </row>
    <row r="901" spans="2:10">
      <c r="B901" s="11"/>
      <c r="D901" s="14"/>
      <c r="F901" s="13"/>
      <c r="G901" s="10"/>
      <c r="H901" s="10"/>
      <c r="I901" s="10"/>
      <c r="J901" s="10"/>
    </row>
    <row r="902" spans="2:10">
      <c r="B902" s="11"/>
      <c r="D902" s="14"/>
      <c r="F902" s="13"/>
      <c r="G902" s="10"/>
      <c r="H902" s="10"/>
      <c r="I902" s="10"/>
      <c r="J902" s="10"/>
    </row>
    <row r="903" spans="2:10">
      <c r="B903" s="11"/>
      <c r="D903" s="14"/>
      <c r="F903" s="13"/>
      <c r="G903" s="10"/>
      <c r="H903" s="10"/>
      <c r="I903" s="10"/>
      <c r="J903" s="10"/>
    </row>
    <row r="904" spans="2:10">
      <c r="B904" s="11"/>
      <c r="D904" s="14"/>
      <c r="F904" s="13"/>
      <c r="G904" s="10"/>
      <c r="H904" s="10"/>
      <c r="I904" s="10"/>
      <c r="J904" s="10"/>
    </row>
    <row r="905" spans="2:10">
      <c r="B905" s="11"/>
      <c r="D905" s="14"/>
      <c r="F905" s="13"/>
      <c r="G905" s="10"/>
      <c r="H905" s="10"/>
      <c r="I905" s="10"/>
      <c r="J905" s="10"/>
    </row>
    <row r="906" spans="2:10">
      <c r="B906" s="11"/>
      <c r="D906" s="14"/>
      <c r="F906" s="13"/>
      <c r="G906" s="10"/>
      <c r="H906" s="10"/>
      <c r="I906" s="10"/>
      <c r="J906" s="10"/>
    </row>
    <row r="907" spans="2:10">
      <c r="B907" s="11"/>
      <c r="D907" s="14"/>
      <c r="F907" s="13"/>
      <c r="G907" s="10"/>
      <c r="H907" s="10"/>
      <c r="I907" s="10"/>
      <c r="J907" s="10"/>
    </row>
    <row r="908" spans="2:10">
      <c r="B908" s="11"/>
      <c r="D908" s="14"/>
      <c r="F908" s="13"/>
      <c r="G908" s="10"/>
      <c r="H908" s="10"/>
      <c r="I908" s="10"/>
      <c r="J908" s="10"/>
    </row>
    <row r="909" spans="2:10">
      <c r="B909" s="11"/>
      <c r="D909" s="14"/>
      <c r="F909" s="13"/>
      <c r="G909" s="10"/>
      <c r="H909" s="10"/>
      <c r="I909" s="10"/>
      <c r="J909" s="10"/>
    </row>
    <row r="910" spans="2:10">
      <c r="B910" s="11"/>
      <c r="D910" s="14"/>
      <c r="F910" s="13"/>
      <c r="G910" s="10"/>
      <c r="H910" s="10"/>
      <c r="I910" s="10"/>
      <c r="J910" s="10"/>
    </row>
    <row r="911" spans="2:10">
      <c r="B911" s="11"/>
      <c r="D911" s="14"/>
      <c r="F911" s="13"/>
      <c r="G911" s="10"/>
      <c r="H911" s="10"/>
      <c r="I911" s="10"/>
      <c r="J911" s="10"/>
    </row>
    <row r="912" spans="2:10">
      <c r="B912" s="11"/>
      <c r="D912" s="14"/>
      <c r="F912" s="13"/>
      <c r="G912" s="10"/>
      <c r="H912" s="10"/>
      <c r="I912" s="10"/>
      <c r="J912" s="10"/>
    </row>
    <row r="913" spans="2:10">
      <c r="B913" s="11"/>
      <c r="D913" s="14"/>
      <c r="F913" s="13"/>
      <c r="G913" s="10"/>
      <c r="H913" s="10"/>
      <c r="I913" s="10"/>
      <c r="J913" s="10"/>
    </row>
    <row r="914" spans="2:10">
      <c r="B914" s="11"/>
      <c r="D914" s="14"/>
      <c r="F914" s="13"/>
      <c r="G914" s="10"/>
      <c r="H914" s="10"/>
      <c r="I914" s="10"/>
      <c r="J914" s="10"/>
    </row>
    <row r="915" spans="2:10">
      <c r="B915" s="11"/>
      <c r="D915" s="14"/>
      <c r="F915" s="13"/>
      <c r="G915" s="10"/>
      <c r="H915" s="10"/>
      <c r="I915" s="10"/>
      <c r="J915" s="10"/>
    </row>
    <row r="916" spans="2:10">
      <c r="B916" s="11"/>
      <c r="D916" s="14"/>
      <c r="F916" s="13"/>
      <c r="G916" s="10"/>
      <c r="H916" s="10"/>
      <c r="I916" s="10"/>
      <c r="J916" s="10"/>
    </row>
    <row r="917" spans="2:10">
      <c r="B917" s="11"/>
      <c r="D917" s="14"/>
      <c r="F917" s="13"/>
      <c r="G917" s="10"/>
      <c r="H917" s="10"/>
      <c r="I917" s="10"/>
      <c r="J917" s="10"/>
    </row>
    <row r="918" spans="2:10">
      <c r="B918" s="11"/>
      <c r="D918" s="14"/>
      <c r="F918" s="13"/>
      <c r="G918" s="10"/>
      <c r="H918" s="10"/>
      <c r="I918" s="10"/>
      <c r="J918" s="10"/>
    </row>
    <row r="919" spans="2:10">
      <c r="B919" s="11"/>
      <c r="D919" s="14"/>
      <c r="F919" s="13"/>
      <c r="G919" s="10"/>
      <c r="H919" s="10"/>
      <c r="I919" s="10"/>
      <c r="J919" s="10"/>
    </row>
    <row r="920" spans="2:10">
      <c r="B920" s="11"/>
      <c r="D920" s="14"/>
      <c r="F920" s="13"/>
      <c r="G920" s="10"/>
      <c r="H920" s="10"/>
      <c r="I920" s="10"/>
      <c r="J920" s="10"/>
    </row>
    <row r="921" spans="2:10">
      <c r="B921" s="11"/>
      <c r="D921" s="14"/>
      <c r="F921" s="13"/>
      <c r="G921" s="10"/>
      <c r="H921" s="10"/>
      <c r="I921" s="10"/>
      <c r="J921" s="10"/>
    </row>
    <row r="922" spans="2:10">
      <c r="B922" s="11"/>
      <c r="D922" s="14"/>
      <c r="F922" s="13"/>
      <c r="G922" s="10"/>
      <c r="H922" s="10"/>
      <c r="I922" s="10"/>
      <c r="J922" s="10"/>
    </row>
    <row r="923" spans="2:10">
      <c r="B923" s="11"/>
      <c r="D923" s="14"/>
      <c r="F923" s="13"/>
      <c r="G923" s="10"/>
      <c r="H923" s="10"/>
      <c r="I923" s="10"/>
      <c r="J923" s="10"/>
    </row>
    <row r="924" spans="2:10">
      <c r="B924" s="11"/>
      <c r="D924" s="14"/>
      <c r="F924" s="13"/>
      <c r="G924" s="10"/>
      <c r="H924" s="10"/>
      <c r="I924" s="10"/>
      <c r="J924" s="10"/>
    </row>
    <row r="925" spans="2:10">
      <c r="B925" s="11"/>
      <c r="D925" s="14"/>
      <c r="F925" s="13"/>
      <c r="G925" s="10"/>
      <c r="H925" s="10"/>
      <c r="I925" s="10"/>
      <c r="J925" s="10"/>
    </row>
    <row r="926" spans="2:10">
      <c r="B926" s="11"/>
      <c r="D926" s="14"/>
      <c r="F926" s="13"/>
      <c r="G926" s="10"/>
      <c r="H926" s="10"/>
      <c r="I926" s="10"/>
      <c r="J926" s="10"/>
    </row>
    <row r="927" spans="2:10">
      <c r="B927" s="11"/>
      <c r="D927" s="14"/>
      <c r="F927" s="13"/>
      <c r="G927" s="10"/>
      <c r="H927" s="10"/>
      <c r="I927" s="10"/>
      <c r="J927" s="10"/>
    </row>
    <row r="928" spans="2:10">
      <c r="B928" s="11"/>
      <c r="D928" s="14"/>
      <c r="F928" s="13"/>
      <c r="G928" s="10"/>
      <c r="H928" s="10"/>
      <c r="I928" s="10"/>
      <c r="J928" s="10"/>
    </row>
    <row r="929" spans="2:10">
      <c r="B929" s="11"/>
      <c r="D929" s="14"/>
      <c r="F929" s="13"/>
      <c r="G929" s="10"/>
      <c r="H929" s="10"/>
      <c r="I929" s="10"/>
      <c r="J929" s="10"/>
    </row>
    <row r="930" spans="2:10">
      <c r="B930" s="11"/>
      <c r="D930" s="14"/>
      <c r="F930" s="13"/>
      <c r="G930" s="10"/>
      <c r="H930" s="10"/>
      <c r="I930" s="10"/>
      <c r="J930" s="10"/>
    </row>
    <row r="931" spans="2:10">
      <c r="B931" s="11"/>
      <c r="D931" s="14"/>
      <c r="F931" s="13"/>
      <c r="G931" s="10"/>
      <c r="H931" s="10"/>
      <c r="I931" s="10"/>
      <c r="J931" s="10"/>
    </row>
    <row r="932" spans="2:10">
      <c r="B932" s="11"/>
      <c r="D932" s="14"/>
      <c r="F932" s="13"/>
      <c r="G932" s="10"/>
      <c r="H932" s="10"/>
      <c r="I932" s="10"/>
      <c r="J932" s="10"/>
    </row>
    <row r="933" spans="2:10">
      <c r="B933" s="11"/>
      <c r="D933" s="14"/>
      <c r="F933" s="13"/>
      <c r="G933" s="10"/>
      <c r="H933" s="10"/>
      <c r="I933" s="10"/>
      <c r="J933" s="10"/>
    </row>
    <row r="934" spans="2:10">
      <c r="B934" s="11"/>
      <c r="D934" s="14"/>
      <c r="F934" s="13"/>
      <c r="G934" s="10"/>
      <c r="H934" s="10"/>
      <c r="I934" s="10"/>
      <c r="J934" s="10"/>
    </row>
    <row r="935" spans="2:10">
      <c r="B935" s="11"/>
      <c r="D935" s="14"/>
      <c r="F935" s="13"/>
      <c r="G935" s="10"/>
      <c r="H935" s="10"/>
      <c r="I935" s="10"/>
      <c r="J935" s="10"/>
    </row>
    <row r="936" spans="2:10">
      <c r="B936" s="11"/>
      <c r="D936" s="14"/>
      <c r="F936" s="13"/>
      <c r="G936" s="10"/>
      <c r="H936" s="10"/>
      <c r="I936" s="10"/>
      <c r="J936" s="10"/>
    </row>
    <row r="937" spans="2:10">
      <c r="B937" s="11"/>
      <c r="D937" s="14"/>
      <c r="F937" s="13"/>
      <c r="G937" s="10"/>
      <c r="H937" s="10"/>
      <c r="I937" s="10"/>
      <c r="J937" s="10"/>
    </row>
    <row r="938" spans="2:10">
      <c r="B938" s="11"/>
      <c r="D938" s="14"/>
      <c r="F938" s="13"/>
      <c r="G938" s="10"/>
      <c r="H938" s="10"/>
      <c r="I938" s="10"/>
      <c r="J938" s="10"/>
    </row>
    <row r="939" spans="2:10">
      <c r="B939" s="11"/>
      <c r="D939" s="14"/>
      <c r="F939" s="13"/>
      <c r="G939" s="10"/>
      <c r="H939" s="10"/>
      <c r="I939" s="10"/>
      <c r="J939" s="10"/>
    </row>
    <row r="940" spans="2:10">
      <c r="B940" s="11"/>
      <c r="D940" s="14"/>
      <c r="F940" s="13"/>
      <c r="G940" s="10"/>
      <c r="H940" s="10"/>
      <c r="I940" s="10"/>
      <c r="J940" s="10"/>
    </row>
    <row r="941" spans="2:10">
      <c r="B941" s="11"/>
      <c r="D941" s="14"/>
      <c r="F941" s="13"/>
      <c r="G941" s="10"/>
      <c r="H941" s="10"/>
      <c r="I941" s="10"/>
      <c r="J941" s="10"/>
    </row>
    <row r="942" spans="2:10">
      <c r="B942" s="11"/>
      <c r="D942" s="14"/>
      <c r="F942" s="13"/>
      <c r="G942" s="10"/>
      <c r="H942" s="10"/>
      <c r="I942" s="10"/>
      <c r="J942" s="10"/>
    </row>
    <row r="943" spans="2:10">
      <c r="B943" s="11"/>
      <c r="D943" s="14"/>
      <c r="F943" s="13"/>
      <c r="G943" s="10"/>
      <c r="H943" s="10"/>
      <c r="I943" s="10"/>
      <c r="J943" s="10"/>
    </row>
    <row r="944" spans="2:10">
      <c r="B944" s="11"/>
      <c r="D944" s="14"/>
      <c r="F944" s="13"/>
      <c r="G944" s="10"/>
      <c r="H944" s="10"/>
      <c r="I944" s="10"/>
      <c r="J944" s="10"/>
    </row>
    <row r="945" spans="2:10">
      <c r="B945" s="11"/>
      <c r="D945" s="14"/>
      <c r="F945" s="13"/>
      <c r="G945" s="10"/>
      <c r="H945" s="10"/>
      <c r="I945" s="10"/>
      <c r="J945" s="10"/>
    </row>
    <row r="946" spans="2:10">
      <c r="B946" s="11"/>
      <c r="D946" s="14"/>
      <c r="F946" s="13"/>
      <c r="G946" s="10"/>
      <c r="H946" s="10"/>
      <c r="I946" s="10"/>
      <c r="J946" s="10"/>
    </row>
    <row r="947" spans="2:10">
      <c r="B947" s="11"/>
      <c r="D947" s="14"/>
      <c r="F947" s="13"/>
      <c r="G947" s="10"/>
      <c r="H947" s="10"/>
      <c r="I947" s="10"/>
      <c r="J947" s="10"/>
    </row>
    <row r="948" spans="2:10">
      <c r="B948" s="11"/>
      <c r="D948" s="14"/>
      <c r="F948" s="13"/>
      <c r="G948" s="10"/>
      <c r="H948" s="10"/>
      <c r="I948" s="10"/>
      <c r="J948" s="10"/>
    </row>
    <row r="949" spans="2:10">
      <c r="B949" s="11"/>
      <c r="D949" s="14"/>
      <c r="F949" s="13"/>
      <c r="G949" s="10"/>
      <c r="H949" s="10"/>
      <c r="I949" s="10"/>
      <c r="J949" s="10"/>
    </row>
    <row r="950" spans="2:10">
      <c r="B950" s="11"/>
      <c r="D950" s="14"/>
      <c r="F950" s="13"/>
      <c r="G950" s="10"/>
      <c r="H950" s="10"/>
      <c r="I950" s="10"/>
      <c r="J950" s="10"/>
    </row>
    <row r="951" spans="2:10">
      <c r="B951" s="11"/>
      <c r="D951" s="14"/>
      <c r="F951" s="13"/>
      <c r="G951" s="10"/>
      <c r="H951" s="10"/>
      <c r="I951" s="10"/>
      <c r="J951" s="10"/>
    </row>
    <row r="952" spans="2:10">
      <c r="B952" s="11"/>
      <c r="D952" s="14"/>
      <c r="F952" s="13"/>
      <c r="G952" s="10"/>
      <c r="H952" s="10"/>
      <c r="I952" s="10"/>
      <c r="J952" s="10"/>
    </row>
    <row r="953" spans="2:10">
      <c r="B953" s="11"/>
      <c r="D953" s="14"/>
      <c r="F953" s="13"/>
      <c r="G953" s="10"/>
      <c r="H953" s="10"/>
      <c r="I953" s="10"/>
      <c r="J953" s="10"/>
    </row>
    <row r="954" spans="2:10">
      <c r="B954" s="11"/>
      <c r="D954" s="14"/>
      <c r="F954" s="13"/>
      <c r="G954" s="10"/>
      <c r="H954" s="10"/>
      <c r="I954" s="10"/>
      <c r="J954" s="10"/>
    </row>
    <row r="955" spans="2:10">
      <c r="B955" s="11"/>
      <c r="D955" s="14"/>
      <c r="F955" s="13"/>
      <c r="G955" s="10"/>
      <c r="H955" s="10"/>
      <c r="I955" s="10"/>
      <c r="J955" s="10"/>
    </row>
    <row r="956" spans="2:10">
      <c r="B956" s="11"/>
      <c r="D956" s="14"/>
      <c r="F956" s="13"/>
      <c r="G956" s="10"/>
      <c r="H956" s="10"/>
      <c r="I956" s="10"/>
      <c r="J956" s="10"/>
    </row>
    <row r="957" spans="2:10">
      <c r="B957" s="11"/>
      <c r="D957" s="14"/>
      <c r="F957" s="13"/>
      <c r="G957" s="10"/>
      <c r="H957" s="10"/>
      <c r="I957" s="10"/>
      <c r="J957" s="10"/>
    </row>
    <row r="958" spans="2:10">
      <c r="B958" s="11"/>
      <c r="D958" s="14"/>
      <c r="F958" s="13"/>
      <c r="G958" s="10"/>
      <c r="H958" s="10"/>
      <c r="I958" s="10"/>
      <c r="J958" s="10"/>
    </row>
    <row r="959" spans="2:10">
      <c r="B959" s="11"/>
      <c r="D959" s="14"/>
      <c r="F959" s="13"/>
      <c r="G959" s="10"/>
      <c r="H959" s="10"/>
      <c r="I959" s="10"/>
      <c r="J959" s="10"/>
    </row>
    <row r="960" spans="2:10">
      <c r="B960" s="11"/>
      <c r="D960" s="14"/>
      <c r="F960" s="13"/>
      <c r="G960" s="10"/>
      <c r="H960" s="10"/>
      <c r="I960" s="10"/>
      <c r="J960" s="10"/>
    </row>
    <row r="961" spans="2:10">
      <c r="B961" s="11"/>
      <c r="D961" s="14"/>
      <c r="F961" s="13"/>
      <c r="G961" s="10"/>
      <c r="H961" s="10"/>
      <c r="I961" s="10"/>
      <c r="J961" s="10"/>
    </row>
    <row r="962" spans="2:10">
      <c r="B962" s="11"/>
      <c r="D962" s="14"/>
      <c r="F962" s="13"/>
      <c r="G962" s="10"/>
      <c r="H962" s="10"/>
      <c r="I962" s="10"/>
      <c r="J962" s="10"/>
    </row>
    <row r="963" spans="2:10">
      <c r="B963" s="11"/>
      <c r="D963" s="14"/>
      <c r="F963" s="13"/>
      <c r="G963" s="10"/>
      <c r="H963" s="10"/>
      <c r="I963" s="10"/>
      <c r="J963" s="10"/>
    </row>
    <row r="964" spans="2:10">
      <c r="B964" s="11"/>
      <c r="D964" s="14"/>
      <c r="F964" s="13"/>
      <c r="G964" s="10"/>
      <c r="H964" s="10"/>
      <c r="I964" s="10"/>
      <c r="J964" s="10"/>
    </row>
    <row r="965" spans="2:10">
      <c r="B965" s="11"/>
      <c r="D965" s="14"/>
      <c r="F965" s="13"/>
      <c r="G965" s="10"/>
      <c r="H965" s="10"/>
      <c r="I965" s="10"/>
      <c r="J965" s="10"/>
    </row>
    <row r="966" spans="2:10">
      <c r="B966" s="11"/>
      <c r="D966" s="14"/>
      <c r="F966" s="13"/>
      <c r="G966" s="10"/>
      <c r="H966" s="10"/>
      <c r="I966" s="10"/>
      <c r="J966" s="10"/>
    </row>
    <row r="967" spans="2:10">
      <c r="B967" s="11"/>
      <c r="D967" s="14"/>
      <c r="F967" s="13"/>
      <c r="G967" s="10"/>
      <c r="H967" s="10"/>
      <c r="I967" s="10"/>
      <c r="J967" s="10"/>
    </row>
    <row r="968" spans="2:10">
      <c r="B968" s="11"/>
      <c r="D968" s="14"/>
      <c r="F968" s="13"/>
      <c r="G968" s="10"/>
      <c r="H968" s="10"/>
      <c r="I968" s="10"/>
      <c r="J968" s="10"/>
    </row>
    <row r="969" spans="2:10">
      <c r="B969" s="11"/>
      <c r="D969" s="14"/>
      <c r="F969" s="13"/>
      <c r="G969" s="10"/>
      <c r="H969" s="10"/>
      <c r="I969" s="10"/>
      <c r="J969" s="10"/>
    </row>
    <row r="970" spans="2:10">
      <c r="B970" s="11"/>
      <c r="D970" s="14"/>
      <c r="F970" s="13"/>
      <c r="G970" s="10"/>
      <c r="H970" s="10"/>
      <c r="I970" s="10"/>
      <c r="J970" s="10"/>
    </row>
    <row r="971" spans="2:10">
      <c r="B971" s="11"/>
      <c r="D971" s="14"/>
      <c r="F971" s="13"/>
      <c r="G971" s="10"/>
      <c r="H971" s="10"/>
      <c r="I971" s="10"/>
      <c r="J971" s="10"/>
    </row>
    <row r="972" spans="2:10">
      <c r="B972" s="11"/>
      <c r="D972" s="14"/>
      <c r="F972" s="13"/>
      <c r="G972" s="10"/>
      <c r="H972" s="10"/>
      <c r="I972" s="10"/>
      <c r="J972" s="10"/>
    </row>
    <row r="973" spans="2:10">
      <c r="B973" s="11"/>
      <c r="D973" s="14"/>
      <c r="F973" s="13"/>
      <c r="G973" s="10"/>
      <c r="H973" s="10"/>
      <c r="I973" s="10"/>
      <c r="J973" s="10"/>
    </row>
    <row r="974" spans="2:10">
      <c r="B974" s="11"/>
      <c r="D974" s="14"/>
      <c r="F974" s="13"/>
      <c r="G974" s="10"/>
      <c r="H974" s="10"/>
      <c r="I974" s="10"/>
      <c r="J974" s="10"/>
    </row>
    <row r="975" spans="2:10">
      <c r="B975" s="11"/>
      <c r="D975" s="14"/>
      <c r="F975" s="13"/>
      <c r="G975" s="10"/>
      <c r="H975" s="10"/>
      <c r="I975" s="10"/>
      <c r="J975" s="10"/>
    </row>
    <row r="976" spans="2:10">
      <c r="B976" s="11"/>
      <c r="D976" s="14"/>
      <c r="F976" s="13"/>
      <c r="G976" s="10"/>
      <c r="H976" s="10"/>
      <c r="I976" s="10"/>
      <c r="J976" s="10"/>
    </row>
    <row r="977" spans="2:10">
      <c r="B977" s="11"/>
      <c r="D977" s="14"/>
      <c r="F977" s="13"/>
      <c r="G977" s="10"/>
      <c r="H977" s="10"/>
      <c r="I977" s="10"/>
      <c r="J977" s="10"/>
    </row>
    <row r="978" spans="2:10">
      <c r="B978" s="11"/>
      <c r="D978" s="14"/>
      <c r="F978" s="13"/>
      <c r="G978" s="10"/>
      <c r="H978" s="10"/>
      <c r="I978" s="10"/>
      <c r="J978" s="10"/>
    </row>
    <row r="979" spans="2:10">
      <c r="B979" s="11"/>
      <c r="D979" s="14"/>
      <c r="F979" s="13"/>
      <c r="G979" s="10"/>
      <c r="H979" s="10"/>
      <c r="I979" s="10"/>
      <c r="J979" s="10"/>
    </row>
    <row r="980" spans="2:10">
      <c r="B980" s="11"/>
      <c r="D980" s="14"/>
      <c r="F980" s="13"/>
      <c r="G980" s="10"/>
      <c r="H980" s="10"/>
      <c r="I980" s="10"/>
      <c r="J980" s="10"/>
    </row>
    <row r="981" spans="2:10">
      <c r="B981" s="11"/>
      <c r="D981" s="14"/>
      <c r="F981" s="13"/>
      <c r="G981" s="10"/>
      <c r="H981" s="10"/>
      <c r="I981" s="10"/>
      <c r="J981" s="10"/>
    </row>
    <row r="982" spans="2:10">
      <c r="B982" s="11"/>
      <c r="D982" s="14"/>
      <c r="F982" s="13"/>
      <c r="G982" s="10"/>
      <c r="H982" s="10"/>
      <c r="I982" s="10"/>
      <c r="J982" s="10"/>
    </row>
    <row r="983" spans="2:10">
      <c r="B983" s="11"/>
      <c r="D983" s="14"/>
      <c r="F983" s="13"/>
      <c r="G983" s="10"/>
      <c r="H983" s="10"/>
      <c r="I983" s="10"/>
      <c r="J983" s="10"/>
    </row>
    <row r="984" spans="2:10">
      <c r="B984" s="11"/>
      <c r="D984" s="14"/>
      <c r="F984" s="13"/>
      <c r="G984" s="10"/>
      <c r="H984" s="10"/>
      <c r="I984" s="10"/>
      <c r="J984" s="10"/>
    </row>
    <row r="985" spans="2:10">
      <c r="B985" s="11"/>
      <c r="D985" s="14"/>
      <c r="F985" s="13"/>
      <c r="G985" s="10"/>
      <c r="H985" s="10"/>
      <c r="I985" s="10"/>
      <c r="J985" s="10"/>
    </row>
    <row r="986" spans="2:10">
      <c r="B986" s="11"/>
      <c r="D986" s="14"/>
      <c r="F986" s="13"/>
      <c r="G986" s="10"/>
      <c r="H986" s="10"/>
      <c r="I986" s="10"/>
      <c r="J986" s="10"/>
    </row>
    <row r="987" spans="2:10">
      <c r="B987" s="11"/>
      <c r="D987" s="14"/>
      <c r="F987" s="13"/>
      <c r="G987" s="10"/>
      <c r="H987" s="10"/>
      <c r="I987" s="10"/>
      <c r="J987" s="10"/>
    </row>
    <row r="988" spans="2:10">
      <c r="B988" s="11"/>
      <c r="D988" s="14"/>
      <c r="F988" s="13"/>
      <c r="G988" s="10"/>
      <c r="H988" s="10"/>
      <c r="I988" s="10"/>
      <c r="J988" s="10"/>
    </row>
    <row r="989" spans="2:10">
      <c r="B989" s="11"/>
      <c r="D989" s="14"/>
      <c r="F989" s="13"/>
      <c r="G989" s="10"/>
      <c r="H989" s="10"/>
      <c r="I989" s="10"/>
      <c r="J989" s="10"/>
    </row>
    <row r="990" spans="2:10">
      <c r="B990" s="11"/>
      <c r="D990" s="14"/>
      <c r="F990" s="13"/>
      <c r="G990" s="10"/>
      <c r="H990" s="10"/>
      <c r="I990" s="10"/>
      <c r="J990" s="10"/>
    </row>
    <row r="991" spans="2:10">
      <c r="B991" s="11"/>
      <c r="D991" s="14"/>
      <c r="F991" s="13"/>
      <c r="G991" s="10"/>
      <c r="H991" s="10"/>
      <c r="I991" s="10"/>
      <c r="J991" s="10"/>
    </row>
    <row r="992" spans="2:10">
      <c r="B992" s="11"/>
      <c r="D992" s="14"/>
      <c r="F992" s="13"/>
      <c r="G992" s="10"/>
      <c r="H992" s="10"/>
      <c r="I992" s="10"/>
      <c r="J992" s="10"/>
    </row>
    <row r="993" spans="2:10">
      <c r="B993" s="11"/>
      <c r="D993" s="14"/>
      <c r="F993" s="13"/>
      <c r="G993" s="10"/>
      <c r="H993" s="10"/>
      <c r="I993" s="10"/>
      <c r="J993" s="10"/>
    </row>
    <row r="994" spans="2:10">
      <c r="B994" s="11"/>
      <c r="D994" s="14"/>
      <c r="F994" s="13"/>
      <c r="G994" s="10"/>
      <c r="H994" s="10"/>
      <c r="I994" s="10"/>
      <c r="J994" s="10"/>
    </row>
    <row r="995" spans="2:10">
      <c r="B995" s="11"/>
      <c r="D995" s="14"/>
      <c r="F995" s="13"/>
      <c r="G995" s="10"/>
      <c r="H995" s="10"/>
      <c r="I995" s="10"/>
      <c r="J995" s="10"/>
    </row>
    <row r="996" spans="2:10">
      <c r="B996" s="11"/>
      <c r="D996" s="14"/>
      <c r="F996" s="13"/>
      <c r="G996" s="10"/>
      <c r="H996" s="10"/>
      <c r="I996" s="10"/>
      <c r="J996" s="10"/>
    </row>
    <row r="997" spans="2:10">
      <c r="B997" s="11"/>
      <c r="D997" s="14"/>
      <c r="F997" s="13"/>
      <c r="G997" s="10"/>
      <c r="H997" s="10"/>
      <c r="I997" s="10"/>
      <c r="J997" s="10"/>
    </row>
    <row r="998" spans="2:10">
      <c r="B998" s="11"/>
      <c r="D998" s="14"/>
      <c r="F998" s="13"/>
      <c r="G998" s="10"/>
      <c r="H998" s="10"/>
      <c r="I998" s="10"/>
      <c r="J998" s="10"/>
    </row>
    <row r="999" spans="2:10">
      <c r="B999" s="11"/>
      <c r="D999" s="14"/>
      <c r="F999" s="13"/>
      <c r="G999" s="10"/>
      <c r="H999" s="10"/>
      <c r="I999" s="10"/>
      <c r="J999" s="10"/>
    </row>
    <row r="1000" spans="2:10">
      <c r="B1000" s="11"/>
      <c r="D1000" s="14"/>
      <c r="F1000" s="13"/>
      <c r="G1000" s="10"/>
      <c r="H1000" s="10"/>
      <c r="I1000" s="10"/>
      <c r="J1000" s="10"/>
    </row>
    <row r="1001" spans="2:10">
      <c r="B1001" s="11"/>
      <c r="D1001" s="14"/>
      <c r="F1001" s="13"/>
      <c r="G1001" s="10"/>
      <c r="H1001" s="10"/>
      <c r="I1001" s="10"/>
      <c r="J1001" s="10"/>
    </row>
    <row r="1002" spans="2:10">
      <c r="B1002" s="11"/>
      <c r="D1002" s="14"/>
      <c r="F1002" s="13"/>
      <c r="G1002" s="10"/>
      <c r="H1002" s="10"/>
      <c r="I1002" s="10"/>
      <c r="J1002" s="10"/>
    </row>
    <row r="1003" spans="2:10">
      <c r="B1003" s="11"/>
      <c r="D1003" s="14"/>
      <c r="F1003" s="13"/>
      <c r="G1003" s="10"/>
      <c r="H1003" s="10"/>
      <c r="I1003" s="10"/>
      <c r="J1003" s="10"/>
    </row>
    <row r="1004" spans="2:10">
      <c r="B1004" s="11"/>
      <c r="D1004" s="14"/>
      <c r="F1004" s="13"/>
      <c r="G1004" s="10"/>
      <c r="H1004" s="10"/>
      <c r="I1004" s="10"/>
      <c r="J1004" s="10"/>
    </row>
    <row r="1005" spans="2:10">
      <c r="B1005" s="11"/>
      <c r="D1005" s="14"/>
      <c r="F1005" s="13"/>
      <c r="G1005" s="10"/>
      <c r="H1005" s="10"/>
      <c r="I1005" s="10"/>
      <c r="J1005" s="10"/>
    </row>
    <row r="1006" spans="2:10">
      <c r="B1006" s="11"/>
      <c r="D1006" s="14"/>
      <c r="F1006" s="13"/>
      <c r="G1006" s="10"/>
      <c r="H1006" s="10"/>
      <c r="I1006" s="10"/>
      <c r="J1006" s="10"/>
    </row>
    <row r="1007" spans="2:10">
      <c r="B1007" s="11"/>
      <c r="D1007" s="14"/>
      <c r="F1007" s="13"/>
      <c r="G1007" s="10"/>
      <c r="H1007" s="10"/>
      <c r="I1007" s="10"/>
      <c r="J1007" s="10"/>
    </row>
    <row r="1008" spans="2:10">
      <c r="B1008" s="11"/>
      <c r="D1008" s="14"/>
      <c r="F1008" s="13"/>
      <c r="G1008" s="10"/>
      <c r="H1008" s="10"/>
      <c r="I1008" s="10"/>
      <c r="J1008" s="10"/>
    </row>
    <row r="1009" spans="2:10">
      <c r="B1009" s="11"/>
      <c r="D1009" s="14"/>
      <c r="F1009" s="13"/>
      <c r="G1009" s="10"/>
      <c r="H1009" s="10"/>
      <c r="I1009" s="10"/>
      <c r="J1009" s="10"/>
    </row>
    <row r="1010" spans="2:10">
      <c r="B1010" s="11"/>
      <c r="D1010" s="14"/>
      <c r="F1010" s="13"/>
      <c r="G1010" s="10"/>
      <c r="H1010" s="10"/>
      <c r="I1010" s="10"/>
      <c r="J1010" s="10"/>
    </row>
    <row r="1011" spans="2:10">
      <c r="B1011" s="11"/>
      <c r="D1011" s="14"/>
      <c r="F1011" s="13"/>
      <c r="G1011" s="10"/>
      <c r="H1011" s="10"/>
      <c r="I1011" s="10"/>
      <c r="J1011" s="10"/>
    </row>
    <row r="1012" spans="2:10">
      <c r="B1012" s="11"/>
      <c r="D1012" s="14"/>
      <c r="F1012" s="13"/>
      <c r="G1012" s="10"/>
      <c r="H1012" s="10"/>
      <c r="I1012" s="10"/>
      <c r="J1012" s="10"/>
    </row>
    <row r="1013" spans="2:10">
      <c r="B1013" s="11"/>
      <c r="D1013" s="14"/>
      <c r="F1013" s="13"/>
      <c r="G1013" s="10"/>
      <c r="H1013" s="10"/>
      <c r="I1013" s="10"/>
      <c r="J1013" s="10"/>
    </row>
    <row r="1014" spans="2:10">
      <c r="B1014" s="11"/>
      <c r="D1014" s="14"/>
      <c r="F1014" s="13"/>
      <c r="G1014" s="10"/>
      <c r="H1014" s="10"/>
      <c r="I1014" s="10"/>
      <c r="J1014" s="10"/>
    </row>
    <row r="1015" spans="2:10">
      <c r="B1015" s="11"/>
      <c r="D1015" s="14"/>
      <c r="F1015" s="13"/>
      <c r="G1015" s="10"/>
      <c r="H1015" s="10"/>
      <c r="I1015" s="10"/>
      <c r="J1015" s="10"/>
    </row>
    <row r="1016" spans="2:10">
      <c r="B1016" s="11"/>
      <c r="D1016" s="14"/>
      <c r="F1016" s="13"/>
      <c r="G1016" s="10"/>
      <c r="H1016" s="10"/>
      <c r="I1016" s="10"/>
      <c r="J1016" s="10"/>
    </row>
    <row r="1017" spans="2:10">
      <c r="B1017" s="11"/>
      <c r="D1017" s="14"/>
      <c r="F1017" s="13"/>
      <c r="G1017" s="10"/>
      <c r="H1017" s="10"/>
      <c r="I1017" s="10"/>
      <c r="J1017" s="10"/>
    </row>
    <row r="1018" spans="2:10">
      <c r="B1018" s="11"/>
      <c r="D1018" s="14"/>
      <c r="F1018" s="13"/>
      <c r="G1018" s="10"/>
      <c r="H1018" s="10"/>
      <c r="I1018" s="10"/>
      <c r="J1018" s="10"/>
    </row>
    <row r="1019" spans="2:10">
      <c r="B1019" s="11"/>
      <c r="D1019" s="14"/>
      <c r="F1019" s="13"/>
      <c r="G1019" s="10"/>
      <c r="H1019" s="10"/>
      <c r="I1019" s="10"/>
      <c r="J1019" s="10"/>
    </row>
    <row r="1020" spans="2:10">
      <c r="B1020" s="11"/>
      <c r="D1020" s="14"/>
      <c r="F1020" s="13"/>
      <c r="G1020" s="10"/>
      <c r="H1020" s="10"/>
      <c r="I1020" s="10"/>
      <c r="J1020" s="10"/>
    </row>
    <row r="1021" spans="2:10">
      <c r="B1021" s="11"/>
      <c r="D1021" s="14"/>
      <c r="F1021" s="13"/>
      <c r="G1021" s="10"/>
      <c r="H1021" s="10"/>
      <c r="I1021" s="10"/>
      <c r="J1021" s="10"/>
    </row>
    <row r="1022" spans="2:10">
      <c r="B1022" s="11"/>
      <c r="D1022" s="14"/>
      <c r="F1022" s="13"/>
      <c r="G1022" s="10"/>
      <c r="H1022" s="10"/>
      <c r="I1022" s="10"/>
      <c r="J1022" s="10"/>
    </row>
    <row r="1023" spans="2:10">
      <c r="B1023" s="11"/>
      <c r="D1023" s="14"/>
      <c r="F1023" s="13"/>
      <c r="G1023" s="10"/>
      <c r="H1023" s="10"/>
      <c r="I1023" s="10"/>
      <c r="J1023" s="10"/>
    </row>
    <row r="1024" spans="2:10">
      <c r="B1024" s="11"/>
      <c r="D1024" s="14"/>
      <c r="F1024" s="13"/>
      <c r="G1024" s="10"/>
      <c r="H1024" s="10"/>
      <c r="I1024" s="10"/>
      <c r="J1024" s="10"/>
    </row>
    <row r="1025" spans="2:10">
      <c r="B1025" s="11"/>
      <c r="D1025" s="14"/>
      <c r="F1025" s="13"/>
      <c r="G1025" s="10"/>
      <c r="H1025" s="10"/>
      <c r="I1025" s="10"/>
      <c r="J1025" s="10"/>
    </row>
    <row r="1026" spans="2:10">
      <c r="B1026" s="11"/>
      <c r="D1026" s="14"/>
      <c r="F1026" s="13"/>
      <c r="G1026" s="10"/>
      <c r="H1026" s="10"/>
      <c r="I1026" s="10"/>
      <c r="J1026" s="10"/>
    </row>
    <row r="1027" spans="2:10">
      <c r="B1027" s="11"/>
      <c r="D1027" s="14"/>
      <c r="F1027" s="13"/>
      <c r="G1027" s="10"/>
      <c r="H1027" s="10"/>
      <c r="I1027" s="10"/>
      <c r="J1027" s="10"/>
    </row>
    <row r="1028" spans="2:10">
      <c r="B1028" s="11"/>
      <c r="D1028" s="14"/>
      <c r="F1028" s="13"/>
      <c r="G1028" s="10"/>
      <c r="H1028" s="10"/>
      <c r="I1028" s="10"/>
      <c r="J1028" s="10"/>
    </row>
    <row r="1029" spans="2:10">
      <c r="B1029" s="11"/>
      <c r="D1029" s="14"/>
      <c r="F1029" s="13"/>
      <c r="G1029" s="10"/>
      <c r="H1029" s="10"/>
      <c r="I1029" s="10"/>
      <c r="J1029" s="10"/>
    </row>
    <row r="1030" spans="2:10">
      <c r="B1030" s="11"/>
      <c r="D1030" s="14"/>
      <c r="F1030" s="13"/>
      <c r="G1030" s="10"/>
      <c r="H1030" s="10"/>
      <c r="I1030" s="10"/>
      <c r="J1030" s="10"/>
    </row>
    <row r="1031" spans="2:10">
      <c r="B1031" s="11"/>
      <c r="D1031" s="14"/>
      <c r="F1031" s="13"/>
      <c r="G1031" s="10"/>
      <c r="H1031" s="10"/>
      <c r="I1031" s="10"/>
      <c r="J1031" s="10"/>
    </row>
    <row r="1032" spans="2:10">
      <c r="B1032" s="11"/>
      <c r="D1032" s="14"/>
      <c r="F1032" s="13"/>
      <c r="G1032" s="10"/>
      <c r="H1032" s="10"/>
      <c r="I1032" s="10"/>
      <c r="J1032" s="10"/>
    </row>
    <row r="1033" spans="2:10">
      <c r="B1033" s="11"/>
      <c r="D1033" s="14"/>
      <c r="F1033" s="13"/>
      <c r="G1033" s="10"/>
      <c r="H1033" s="10"/>
      <c r="I1033" s="10"/>
      <c r="J1033" s="10"/>
    </row>
    <row r="1034" spans="2:10">
      <c r="B1034" s="11"/>
      <c r="D1034" s="14"/>
      <c r="F1034" s="13"/>
      <c r="G1034" s="10"/>
      <c r="H1034" s="10"/>
      <c r="I1034" s="10"/>
      <c r="J1034" s="10"/>
    </row>
    <row r="1035" spans="2:10">
      <c r="B1035" s="11"/>
      <c r="D1035" s="14"/>
      <c r="F1035" s="13"/>
      <c r="G1035" s="10"/>
      <c r="H1035" s="10"/>
      <c r="I1035" s="10"/>
      <c r="J1035" s="10"/>
    </row>
    <row r="1036" spans="2:10">
      <c r="B1036" s="11"/>
      <c r="D1036" s="14"/>
      <c r="F1036" s="13"/>
      <c r="G1036" s="10"/>
      <c r="H1036" s="10"/>
      <c r="I1036" s="10"/>
      <c r="J1036" s="10"/>
    </row>
    <row r="1037" spans="2:10">
      <c r="B1037" s="11"/>
      <c r="D1037" s="14"/>
      <c r="F1037" s="13"/>
      <c r="G1037" s="10"/>
      <c r="H1037" s="10"/>
      <c r="I1037" s="10"/>
      <c r="J1037" s="10"/>
    </row>
    <row r="1038" spans="2:10">
      <c r="B1038" s="11"/>
      <c r="D1038" s="14"/>
      <c r="F1038" s="13"/>
      <c r="G1038" s="10"/>
      <c r="H1038" s="10"/>
      <c r="I1038" s="10"/>
      <c r="J1038" s="10"/>
    </row>
    <row r="1039" spans="2:10">
      <c r="B1039" s="11"/>
      <c r="D1039" s="14"/>
      <c r="F1039" s="13"/>
      <c r="G1039" s="10"/>
      <c r="H1039" s="10"/>
      <c r="I1039" s="10"/>
      <c r="J1039" s="10"/>
    </row>
    <row r="1040" spans="2:10">
      <c r="B1040" s="11"/>
      <c r="D1040" s="14"/>
      <c r="F1040" s="13"/>
      <c r="G1040" s="10"/>
      <c r="H1040" s="10"/>
      <c r="I1040" s="10"/>
      <c r="J1040" s="10"/>
    </row>
    <row r="1041" spans="2:10">
      <c r="B1041" s="11"/>
      <c r="D1041" s="14"/>
      <c r="F1041" s="13"/>
      <c r="G1041" s="10"/>
      <c r="H1041" s="10"/>
      <c r="I1041" s="10"/>
      <c r="J1041" s="10"/>
    </row>
    <row r="1042" spans="2:10">
      <c r="B1042" s="11"/>
      <c r="D1042" s="14"/>
      <c r="F1042" s="13"/>
      <c r="G1042" s="10"/>
      <c r="H1042" s="10"/>
      <c r="I1042" s="10"/>
      <c r="J1042" s="10"/>
    </row>
    <row r="1043" spans="2:10">
      <c r="B1043" s="11"/>
      <c r="D1043" s="14"/>
      <c r="F1043" s="13"/>
      <c r="G1043" s="10"/>
      <c r="H1043" s="10"/>
      <c r="I1043" s="10"/>
      <c r="J1043" s="10"/>
    </row>
    <row r="1044" spans="2:10">
      <c r="B1044" s="11"/>
      <c r="D1044" s="14"/>
      <c r="F1044" s="13"/>
      <c r="G1044" s="10"/>
      <c r="H1044" s="10"/>
      <c r="I1044" s="10"/>
      <c r="J1044" s="10"/>
    </row>
    <row r="1045" spans="2:10">
      <c r="B1045" s="11"/>
      <c r="D1045" s="14"/>
      <c r="F1045" s="13"/>
      <c r="G1045" s="10"/>
      <c r="H1045" s="10"/>
      <c r="I1045" s="10"/>
      <c r="J1045" s="10"/>
    </row>
    <row r="1046" spans="2:10">
      <c r="B1046" s="11"/>
      <c r="D1046" s="14"/>
      <c r="F1046" s="13"/>
      <c r="G1046" s="10"/>
      <c r="H1046" s="10"/>
      <c r="I1046" s="10"/>
      <c r="J1046" s="10"/>
    </row>
    <row r="1047" spans="2:10">
      <c r="B1047" s="11"/>
      <c r="D1047" s="14"/>
      <c r="F1047" s="13"/>
      <c r="G1047" s="10"/>
      <c r="H1047" s="10"/>
      <c r="I1047" s="10"/>
      <c r="J1047" s="10"/>
    </row>
    <row r="1048" spans="2:10">
      <c r="B1048" s="11"/>
      <c r="D1048" s="14"/>
      <c r="F1048" s="13"/>
      <c r="G1048" s="10"/>
      <c r="H1048" s="10"/>
      <c r="I1048" s="10"/>
      <c r="J1048" s="10"/>
    </row>
    <row r="1049" spans="2:10">
      <c r="B1049" s="11"/>
      <c r="D1049" s="14"/>
      <c r="F1049" s="13"/>
      <c r="G1049" s="10"/>
      <c r="H1049" s="10"/>
      <c r="I1049" s="10"/>
      <c r="J1049" s="10"/>
    </row>
    <row r="1050" spans="2:10">
      <c r="B1050" s="11"/>
      <c r="D1050" s="14"/>
      <c r="F1050" s="13"/>
      <c r="G1050" s="10"/>
      <c r="H1050" s="10"/>
      <c r="I1050" s="10"/>
      <c r="J1050" s="10"/>
    </row>
    <row r="1051" spans="2:10">
      <c r="B1051" s="11"/>
      <c r="D1051" s="14"/>
      <c r="F1051" s="13"/>
      <c r="G1051" s="10"/>
      <c r="H1051" s="10"/>
      <c r="I1051" s="10"/>
      <c r="J1051" s="10"/>
    </row>
    <row r="1052" spans="2:10">
      <c r="B1052" s="11"/>
      <c r="D1052" s="14"/>
      <c r="F1052" s="13"/>
      <c r="G1052" s="10"/>
      <c r="H1052" s="10"/>
      <c r="I1052" s="10"/>
      <c r="J1052" s="10"/>
    </row>
    <row r="1053" spans="2:10">
      <c r="B1053" s="11"/>
      <c r="D1053" s="14"/>
      <c r="F1053" s="13"/>
      <c r="G1053" s="10"/>
      <c r="H1053" s="10"/>
      <c r="I1053" s="10"/>
      <c r="J1053" s="10"/>
    </row>
    <row r="1054" spans="2:10">
      <c r="B1054" s="11"/>
      <c r="D1054" s="14"/>
      <c r="F1054" s="13"/>
      <c r="G1054" s="10"/>
      <c r="H1054" s="10"/>
      <c r="I1054" s="10"/>
      <c r="J1054" s="10"/>
    </row>
    <row r="1055" spans="2:10">
      <c r="B1055" s="11"/>
      <c r="D1055" s="14"/>
      <c r="F1055" s="13"/>
      <c r="G1055" s="10"/>
      <c r="H1055" s="10"/>
      <c r="I1055" s="10"/>
      <c r="J1055" s="10"/>
    </row>
    <row r="1056" spans="2:10">
      <c r="B1056" s="11"/>
      <c r="D1056" s="14"/>
      <c r="F1056" s="13"/>
      <c r="G1056" s="10"/>
      <c r="H1056" s="10"/>
      <c r="I1056" s="10"/>
      <c r="J1056" s="10"/>
    </row>
    <row r="1057" spans="2:10">
      <c r="B1057" s="11"/>
      <c r="D1057" s="14"/>
      <c r="F1057" s="13"/>
      <c r="G1057" s="10"/>
      <c r="H1057" s="10"/>
      <c r="I1057" s="10"/>
      <c r="J1057" s="10"/>
    </row>
    <row r="1058" spans="2:10">
      <c r="B1058" s="11"/>
      <c r="D1058" s="14"/>
      <c r="F1058" s="13"/>
      <c r="G1058" s="10"/>
      <c r="H1058" s="10"/>
      <c r="I1058" s="10"/>
      <c r="J1058" s="10"/>
    </row>
    <row r="1059" spans="2:10">
      <c r="B1059" s="11"/>
      <c r="D1059" s="14"/>
      <c r="F1059" s="13"/>
      <c r="G1059" s="10"/>
      <c r="H1059" s="10"/>
      <c r="I1059" s="10"/>
      <c r="J1059" s="10"/>
    </row>
    <row r="1060" spans="2:10">
      <c r="B1060" s="11"/>
      <c r="D1060" s="14"/>
      <c r="F1060" s="13"/>
      <c r="G1060" s="10"/>
      <c r="H1060" s="10"/>
      <c r="I1060" s="10"/>
      <c r="J1060" s="10"/>
    </row>
    <row r="1061" spans="2:10">
      <c r="B1061" s="11"/>
      <c r="D1061" s="14"/>
      <c r="F1061" s="13"/>
      <c r="G1061" s="10"/>
      <c r="H1061" s="10"/>
      <c r="I1061" s="10"/>
      <c r="J1061" s="10"/>
    </row>
    <row r="1062" spans="2:10">
      <c r="B1062" s="11"/>
      <c r="D1062" s="14"/>
      <c r="F1062" s="13"/>
      <c r="G1062" s="10"/>
      <c r="H1062" s="10"/>
      <c r="I1062" s="10"/>
      <c r="J1062" s="10"/>
    </row>
    <row r="1063" spans="2:10">
      <c r="B1063" s="11"/>
      <c r="D1063" s="14"/>
      <c r="F1063" s="13"/>
      <c r="G1063" s="10"/>
      <c r="H1063" s="10"/>
      <c r="I1063" s="10"/>
      <c r="J1063" s="10"/>
    </row>
    <row r="1064" spans="2:10">
      <c r="B1064" s="11"/>
      <c r="D1064" s="14"/>
      <c r="F1064" s="13"/>
      <c r="G1064" s="10"/>
      <c r="H1064" s="10"/>
      <c r="I1064" s="10"/>
      <c r="J1064" s="10"/>
    </row>
    <row r="1065" spans="2:10">
      <c r="B1065" s="11"/>
      <c r="D1065" s="14"/>
      <c r="F1065" s="13"/>
      <c r="G1065" s="10"/>
      <c r="H1065" s="10"/>
      <c r="I1065" s="10"/>
      <c r="J1065" s="10"/>
    </row>
    <row r="1066" spans="2:10">
      <c r="B1066" s="11"/>
      <c r="D1066" s="14"/>
      <c r="F1066" s="13"/>
      <c r="G1066" s="10"/>
      <c r="H1066" s="10"/>
      <c r="I1066" s="10"/>
      <c r="J1066" s="10"/>
    </row>
    <row r="1067" spans="2:10">
      <c r="B1067" s="11"/>
      <c r="D1067" s="14"/>
      <c r="F1067" s="13"/>
      <c r="G1067" s="10"/>
      <c r="H1067" s="10"/>
      <c r="I1067" s="10"/>
      <c r="J1067" s="10"/>
    </row>
    <row r="1068" spans="2:10">
      <c r="B1068" s="11"/>
      <c r="D1068" s="14"/>
      <c r="F1068" s="13"/>
      <c r="G1068" s="10"/>
      <c r="H1068" s="10"/>
      <c r="I1068" s="10"/>
      <c r="J1068" s="10"/>
    </row>
    <row r="1069" spans="2:10">
      <c r="B1069" s="11"/>
      <c r="D1069" s="14"/>
      <c r="F1069" s="13"/>
      <c r="G1069" s="10"/>
      <c r="H1069" s="10"/>
      <c r="I1069" s="10"/>
      <c r="J1069" s="10"/>
    </row>
    <row r="1070" spans="2:10">
      <c r="B1070" s="11"/>
      <c r="D1070" s="14"/>
      <c r="F1070" s="13"/>
      <c r="G1070" s="10"/>
      <c r="H1070" s="10"/>
      <c r="I1070" s="10"/>
      <c r="J1070" s="10"/>
    </row>
    <row r="1071" spans="2:10">
      <c r="B1071" s="11"/>
      <c r="D1071" s="14"/>
      <c r="F1071" s="13"/>
      <c r="G1071" s="10"/>
      <c r="H1071" s="10"/>
      <c r="I1071" s="10"/>
      <c r="J1071" s="10"/>
    </row>
    <row r="1072" spans="2:10">
      <c r="B1072" s="11"/>
      <c r="D1072" s="14"/>
      <c r="F1072" s="13"/>
      <c r="G1072" s="10"/>
      <c r="H1072" s="10"/>
      <c r="I1072" s="10"/>
      <c r="J1072" s="10"/>
    </row>
    <row r="1073" spans="2:10">
      <c r="B1073" s="11"/>
      <c r="D1073" s="14"/>
      <c r="F1073" s="13"/>
      <c r="G1073" s="10"/>
      <c r="H1073" s="10"/>
      <c r="I1073" s="10"/>
      <c r="J1073" s="10"/>
    </row>
    <row r="1074" spans="2:10">
      <c r="B1074" s="11"/>
      <c r="D1074" s="14"/>
      <c r="F1074" s="13"/>
      <c r="G1074" s="10"/>
      <c r="H1074" s="10"/>
      <c r="I1074" s="10"/>
      <c r="J1074" s="10"/>
    </row>
    <row r="1075" spans="2:10">
      <c r="B1075" s="11"/>
      <c r="D1075" s="14"/>
      <c r="F1075" s="13"/>
      <c r="G1075" s="10"/>
      <c r="H1075" s="10"/>
      <c r="I1075" s="10"/>
      <c r="J1075" s="10"/>
    </row>
    <row r="1076" spans="2:10">
      <c r="B1076" s="11"/>
      <c r="D1076" s="14"/>
      <c r="F1076" s="13"/>
      <c r="G1076" s="10"/>
      <c r="H1076" s="10"/>
      <c r="I1076" s="10"/>
      <c r="J1076" s="10"/>
    </row>
    <row r="1077" spans="2:10">
      <c r="B1077" s="11"/>
      <c r="D1077" s="14"/>
      <c r="F1077" s="13"/>
      <c r="G1077" s="10"/>
      <c r="H1077" s="10"/>
      <c r="I1077" s="10"/>
      <c r="J1077" s="10"/>
    </row>
    <row r="1078" spans="2:10">
      <c r="B1078" s="11"/>
      <c r="D1078" s="14"/>
      <c r="F1078" s="13"/>
      <c r="G1078" s="10"/>
      <c r="H1078" s="10"/>
      <c r="I1078" s="10"/>
      <c r="J1078" s="10"/>
    </row>
    <row r="1079" spans="2:10">
      <c r="B1079" s="11"/>
      <c r="D1079" s="14"/>
      <c r="F1079" s="13"/>
      <c r="G1079" s="10"/>
      <c r="H1079" s="10"/>
      <c r="I1079" s="10"/>
      <c r="J1079" s="10"/>
    </row>
    <row r="1080" spans="2:10">
      <c r="B1080" s="11"/>
      <c r="D1080" s="14"/>
      <c r="F1080" s="13"/>
      <c r="G1080" s="10"/>
      <c r="H1080" s="10"/>
      <c r="I1080" s="10"/>
      <c r="J1080" s="10"/>
    </row>
    <row r="1081" spans="2:10">
      <c r="B1081" s="11"/>
      <c r="D1081" s="14"/>
      <c r="F1081" s="13"/>
      <c r="G1081" s="10"/>
      <c r="H1081" s="10"/>
      <c r="I1081" s="10"/>
      <c r="J1081" s="10"/>
    </row>
    <row r="1082" spans="2:10">
      <c r="B1082" s="11"/>
      <c r="D1082" s="14"/>
      <c r="F1082" s="13"/>
      <c r="G1082" s="10"/>
      <c r="H1082" s="10"/>
      <c r="I1082" s="10"/>
      <c r="J1082" s="10"/>
    </row>
    <row r="1083" spans="2:10">
      <c r="B1083" s="11"/>
      <c r="D1083" s="14"/>
      <c r="F1083" s="13"/>
      <c r="G1083" s="10"/>
      <c r="H1083" s="10"/>
      <c r="I1083" s="10"/>
      <c r="J1083" s="10"/>
    </row>
    <row r="1084" spans="2:10">
      <c r="B1084" s="11"/>
      <c r="D1084" s="14"/>
      <c r="F1084" s="13"/>
      <c r="G1084" s="10"/>
      <c r="H1084" s="10"/>
      <c r="I1084" s="10"/>
      <c r="J1084" s="10"/>
    </row>
    <row r="1085" spans="2:10">
      <c r="B1085" s="11"/>
      <c r="D1085" s="14"/>
      <c r="F1085" s="13"/>
      <c r="G1085" s="10"/>
      <c r="H1085" s="10"/>
      <c r="I1085" s="10"/>
      <c r="J1085" s="10"/>
    </row>
    <row r="1086" spans="2:10">
      <c r="B1086" s="11"/>
      <c r="D1086" s="14"/>
      <c r="F1086" s="13"/>
      <c r="G1086" s="10"/>
      <c r="H1086" s="10"/>
      <c r="I1086" s="10"/>
      <c r="J1086" s="10"/>
    </row>
    <row r="1087" spans="2:10">
      <c r="B1087" s="11"/>
      <c r="D1087" s="14"/>
      <c r="F1087" s="13"/>
      <c r="G1087" s="10"/>
      <c r="H1087" s="10"/>
      <c r="I1087" s="10"/>
      <c r="J1087" s="10"/>
    </row>
    <row r="1088" spans="2:10">
      <c r="B1088" s="11"/>
      <c r="D1088" s="14"/>
      <c r="F1088" s="13"/>
      <c r="G1088" s="10"/>
      <c r="H1088" s="10"/>
      <c r="I1088" s="10"/>
      <c r="J1088" s="10"/>
    </row>
    <row r="1089" spans="2:10">
      <c r="B1089" s="11"/>
      <c r="D1089" s="14"/>
      <c r="F1089" s="13"/>
      <c r="G1089" s="10"/>
      <c r="H1089" s="10"/>
      <c r="I1089" s="10"/>
      <c r="J1089" s="10"/>
    </row>
    <row r="1090" spans="2:10">
      <c r="B1090" s="11"/>
      <c r="D1090" s="14"/>
      <c r="F1090" s="13"/>
      <c r="G1090" s="10"/>
      <c r="H1090" s="10"/>
      <c r="I1090" s="10"/>
      <c r="J1090" s="10"/>
    </row>
    <row r="1091" spans="2:10">
      <c r="B1091" s="11"/>
      <c r="D1091" s="14"/>
      <c r="F1091" s="13"/>
      <c r="G1091" s="10"/>
      <c r="H1091" s="10"/>
      <c r="I1091" s="10"/>
      <c r="J1091" s="10"/>
    </row>
    <row r="1092" spans="2:10">
      <c r="B1092" s="11"/>
      <c r="D1092" s="14"/>
      <c r="F1092" s="13"/>
      <c r="G1092" s="10"/>
      <c r="H1092" s="10"/>
      <c r="I1092" s="10"/>
      <c r="J1092" s="10"/>
    </row>
    <row r="1093" spans="2:10">
      <c r="B1093" s="11"/>
      <c r="D1093" s="14"/>
      <c r="F1093" s="13"/>
      <c r="G1093" s="10"/>
      <c r="H1093" s="10"/>
      <c r="I1093" s="10"/>
      <c r="J1093" s="10"/>
    </row>
    <row r="1094" spans="2:10">
      <c r="B1094" s="11"/>
      <c r="D1094" s="14"/>
      <c r="F1094" s="13"/>
      <c r="G1094" s="10"/>
      <c r="H1094" s="10"/>
      <c r="I1094" s="10"/>
      <c r="J1094" s="10"/>
    </row>
    <row r="1095" spans="2:10">
      <c r="B1095" s="11"/>
      <c r="D1095" s="14"/>
      <c r="F1095" s="13"/>
      <c r="G1095" s="10"/>
      <c r="H1095" s="10"/>
      <c r="I1095" s="10"/>
      <c r="J1095" s="10"/>
    </row>
    <row r="1096" spans="2:10">
      <c r="B1096" s="11"/>
      <c r="D1096" s="14"/>
      <c r="F1096" s="13"/>
      <c r="G1096" s="10"/>
      <c r="H1096" s="10"/>
      <c r="I1096" s="10"/>
      <c r="J1096" s="10"/>
    </row>
    <row r="1097" spans="2:10">
      <c r="B1097" s="11"/>
      <c r="D1097" s="14"/>
      <c r="F1097" s="13"/>
      <c r="G1097" s="10"/>
      <c r="H1097" s="10"/>
      <c r="I1097" s="10"/>
      <c r="J1097" s="10"/>
    </row>
    <row r="1098" spans="2:10">
      <c r="B1098" s="11"/>
      <c r="D1098" s="14"/>
      <c r="F1098" s="13"/>
      <c r="G1098" s="10"/>
      <c r="H1098" s="10"/>
      <c r="I1098" s="10"/>
      <c r="J1098" s="10"/>
    </row>
    <row r="1099" spans="2:10">
      <c r="B1099" s="11"/>
      <c r="D1099" s="14"/>
      <c r="F1099" s="13"/>
      <c r="G1099" s="10"/>
      <c r="H1099" s="10"/>
      <c r="I1099" s="10"/>
      <c r="J1099" s="10"/>
    </row>
    <row r="1100" spans="2:10">
      <c r="B1100" s="11"/>
      <c r="D1100" s="14"/>
      <c r="F1100" s="13"/>
      <c r="G1100" s="10"/>
      <c r="H1100" s="10"/>
      <c r="I1100" s="10"/>
      <c r="J1100" s="10"/>
    </row>
    <row r="1101" spans="2:10">
      <c r="B1101" s="11"/>
      <c r="D1101" s="14"/>
      <c r="F1101" s="13"/>
      <c r="G1101" s="10"/>
      <c r="H1101" s="10"/>
      <c r="I1101" s="10"/>
      <c r="J1101" s="10"/>
    </row>
    <row r="1102" spans="2:10">
      <c r="B1102" s="11"/>
      <c r="D1102" s="14"/>
      <c r="F1102" s="13"/>
      <c r="G1102" s="10"/>
      <c r="H1102" s="10"/>
      <c r="I1102" s="10"/>
      <c r="J1102" s="10"/>
    </row>
    <row r="1103" spans="2:10">
      <c r="B1103" s="11"/>
      <c r="D1103" s="14"/>
      <c r="F1103" s="13"/>
      <c r="G1103" s="10"/>
      <c r="H1103" s="10"/>
      <c r="I1103" s="10"/>
      <c r="J1103" s="10"/>
    </row>
    <row r="1104" spans="2:10">
      <c r="B1104" s="11"/>
      <c r="D1104" s="14"/>
      <c r="F1104" s="13"/>
      <c r="G1104" s="10"/>
      <c r="H1104" s="10"/>
      <c r="I1104" s="10"/>
      <c r="J1104" s="10"/>
    </row>
    <row r="1105" spans="2:10">
      <c r="B1105" s="11"/>
      <c r="D1105" s="14"/>
      <c r="F1105" s="13"/>
      <c r="G1105" s="10"/>
      <c r="H1105" s="10"/>
      <c r="I1105" s="10"/>
      <c r="J1105" s="10"/>
    </row>
    <row r="1106" spans="2:10">
      <c r="B1106" s="11"/>
      <c r="D1106" s="14"/>
      <c r="F1106" s="13"/>
      <c r="G1106" s="10"/>
      <c r="H1106" s="10"/>
      <c r="I1106" s="10"/>
      <c r="J1106" s="10"/>
    </row>
    <row r="1107" spans="2:10">
      <c r="B1107" s="11"/>
      <c r="D1107" s="14"/>
      <c r="F1107" s="13"/>
      <c r="G1107" s="10"/>
      <c r="H1107" s="10"/>
      <c r="I1107" s="10"/>
      <c r="J1107" s="10"/>
    </row>
    <row r="1108" spans="2:10">
      <c r="B1108" s="11"/>
      <c r="D1108" s="14"/>
      <c r="F1108" s="13"/>
      <c r="G1108" s="10"/>
      <c r="H1108" s="10"/>
      <c r="I1108" s="10"/>
      <c r="J1108" s="10"/>
    </row>
    <row r="1109" spans="2:10">
      <c r="B1109" s="11"/>
      <c r="D1109" s="14"/>
      <c r="F1109" s="13"/>
      <c r="G1109" s="10"/>
      <c r="H1109" s="10"/>
      <c r="I1109" s="10"/>
      <c r="J1109" s="10"/>
    </row>
    <row r="1110" spans="2:10">
      <c r="B1110" s="11"/>
      <c r="D1110" s="14"/>
      <c r="F1110" s="13"/>
      <c r="G1110" s="10"/>
      <c r="H1110" s="10"/>
      <c r="I1110" s="10"/>
      <c r="J1110" s="10"/>
    </row>
    <row r="1111" spans="2:10">
      <c r="B1111" s="11"/>
      <c r="D1111" s="14"/>
      <c r="F1111" s="13"/>
      <c r="G1111" s="10"/>
      <c r="H1111" s="10"/>
      <c r="I1111" s="10"/>
      <c r="J1111" s="10"/>
    </row>
    <row r="1112" spans="2:10">
      <c r="B1112" s="11"/>
      <c r="D1112" s="14"/>
      <c r="F1112" s="13"/>
      <c r="G1112" s="10"/>
      <c r="H1112" s="10"/>
      <c r="I1112" s="10"/>
      <c r="J1112" s="10"/>
    </row>
    <row r="1113" spans="2:10">
      <c r="B1113" s="11"/>
      <c r="D1113" s="14"/>
      <c r="F1113" s="13"/>
      <c r="G1113" s="10"/>
      <c r="H1113" s="10"/>
      <c r="I1113" s="10"/>
      <c r="J1113" s="10"/>
    </row>
    <row r="1114" spans="2:10">
      <c r="B1114" s="11"/>
      <c r="D1114" s="14"/>
      <c r="F1114" s="13"/>
      <c r="G1114" s="10"/>
      <c r="H1114" s="10"/>
      <c r="I1114" s="10"/>
      <c r="J1114" s="10"/>
    </row>
    <row r="1115" spans="2:10">
      <c r="B1115" s="11"/>
      <c r="D1115" s="14"/>
      <c r="F1115" s="13"/>
      <c r="G1115" s="10"/>
      <c r="H1115" s="10"/>
      <c r="I1115" s="10"/>
      <c r="J1115" s="10"/>
    </row>
    <row r="1116" spans="2:10">
      <c r="B1116" s="11"/>
      <c r="D1116" s="14"/>
      <c r="F1116" s="13"/>
      <c r="G1116" s="10"/>
      <c r="H1116" s="10"/>
      <c r="I1116" s="10"/>
      <c r="J1116" s="10"/>
    </row>
    <row r="1117" spans="2:10">
      <c r="B1117" s="11"/>
      <c r="D1117" s="14"/>
      <c r="F1117" s="13"/>
      <c r="G1117" s="10"/>
      <c r="H1117" s="10"/>
      <c r="I1117" s="10"/>
      <c r="J1117" s="10"/>
    </row>
    <row r="1118" spans="2:10">
      <c r="B1118" s="11"/>
      <c r="D1118" s="14"/>
      <c r="F1118" s="13"/>
      <c r="G1118" s="10"/>
      <c r="H1118" s="10"/>
      <c r="I1118" s="10"/>
      <c r="J1118" s="10"/>
    </row>
    <row r="1119" spans="2:10">
      <c r="B1119" s="11"/>
      <c r="D1119" s="14"/>
      <c r="F1119" s="13"/>
      <c r="G1119" s="10"/>
      <c r="H1119" s="10"/>
      <c r="I1119" s="10"/>
      <c r="J1119" s="10"/>
    </row>
    <row r="1120" spans="2:10">
      <c r="B1120" s="11"/>
      <c r="D1120" s="14"/>
      <c r="F1120" s="13"/>
      <c r="G1120" s="10"/>
      <c r="H1120" s="10"/>
      <c r="I1120" s="10"/>
      <c r="J1120" s="10"/>
    </row>
    <row r="1121" spans="2:10">
      <c r="B1121" s="11"/>
      <c r="D1121" s="14"/>
      <c r="F1121" s="13"/>
      <c r="G1121" s="10"/>
      <c r="H1121" s="10"/>
      <c r="I1121" s="10"/>
      <c r="J1121" s="10"/>
    </row>
    <row r="1122" spans="2:10">
      <c r="B1122" s="11"/>
      <c r="D1122" s="14"/>
      <c r="F1122" s="13"/>
      <c r="G1122" s="10"/>
      <c r="H1122" s="10"/>
      <c r="I1122" s="10"/>
      <c r="J1122" s="10"/>
    </row>
    <row r="1123" spans="2:10">
      <c r="B1123" s="11"/>
      <c r="D1123" s="14"/>
      <c r="F1123" s="13"/>
      <c r="G1123" s="10"/>
      <c r="H1123" s="10"/>
      <c r="I1123" s="10"/>
      <c r="J1123" s="10"/>
    </row>
    <row r="1124" spans="2:10">
      <c r="B1124" s="11"/>
      <c r="D1124" s="14"/>
      <c r="F1124" s="13"/>
      <c r="G1124" s="10"/>
      <c r="H1124" s="10"/>
      <c r="I1124" s="10"/>
      <c r="J1124" s="10"/>
    </row>
    <row r="1125" spans="2:10">
      <c r="B1125" s="11"/>
      <c r="D1125" s="14"/>
      <c r="F1125" s="13"/>
      <c r="G1125" s="10"/>
      <c r="H1125" s="10"/>
      <c r="I1125" s="10"/>
      <c r="J1125" s="10"/>
    </row>
    <row r="1126" spans="2:10">
      <c r="B1126" s="11"/>
      <c r="D1126" s="14"/>
      <c r="F1126" s="13"/>
      <c r="G1126" s="10"/>
      <c r="H1126" s="10"/>
      <c r="I1126" s="10"/>
      <c r="J1126" s="10"/>
    </row>
    <row r="1127" spans="2:10">
      <c r="B1127" s="11"/>
      <c r="D1127" s="14"/>
      <c r="F1127" s="13"/>
      <c r="G1127" s="10"/>
      <c r="H1127" s="10"/>
      <c r="I1127" s="10"/>
      <c r="J1127" s="10"/>
    </row>
    <row r="1128" spans="2:10">
      <c r="B1128" s="11"/>
      <c r="D1128" s="14"/>
      <c r="F1128" s="13"/>
      <c r="G1128" s="10"/>
      <c r="H1128" s="10"/>
      <c r="I1128" s="10"/>
      <c r="J1128" s="10"/>
    </row>
    <row r="1129" spans="2:10">
      <c r="B1129" s="11"/>
      <c r="D1129" s="14"/>
      <c r="F1129" s="13"/>
      <c r="G1129" s="10"/>
      <c r="H1129" s="10"/>
      <c r="I1129" s="10"/>
      <c r="J1129" s="10"/>
    </row>
    <row r="1130" spans="2:10">
      <c r="B1130" s="11"/>
      <c r="D1130" s="14"/>
      <c r="F1130" s="13"/>
      <c r="G1130" s="10"/>
      <c r="H1130" s="10"/>
      <c r="I1130" s="10"/>
      <c r="J1130" s="10"/>
    </row>
    <row r="1131" spans="2:10">
      <c r="B1131" s="11"/>
      <c r="D1131" s="14"/>
      <c r="F1131" s="13"/>
      <c r="G1131" s="10"/>
      <c r="H1131" s="10"/>
      <c r="I1131" s="10"/>
      <c r="J1131" s="10"/>
    </row>
    <row r="1132" spans="2:10">
      <c r="B1132" s="11"/>
      <c r="D1132" s="14"/>
      <c r="F1132" s="13"/>
      <c r="G1132" s="10"/>
      <c r="H1132" s="10"/>
      <c r="I1132" s="10"/>
      <c r="J1132" s="10"/>
    </row>
    <row r="1133" spans="2:10">
      <c r="B1133" s="11"/>
      <c r="D1133" s="14"/>
      <c r="F1133" s="13"/>
      <c r="G1133" s="10"/>
      <c r="H1133" s="10"/>
      <c r="I1133" s="10"/>
      <c r="J1133" s="10"/>
    </row>
    <row r="1134" spans="2:10">
      <c r="B1134" s="11"/>
      <c r="D1134" s="14"/>
      <c r="F1134" s="13"/>
      <c r="G1134" s="10"/>
      <c r="H1134" s="10"/>
      <c r="I1134" s="10"/>
      <c r="J1134" s="10"/>
    </row>
    <row r="1135" spans="2:10">
      <c r="B1135" s="11"/>
      <c r="D1135" s="14"/>
      <c r="F1135" s="13"/>
      <c r="G1135" s="10"/>
      <c r="H1135" s="10"/>
      <c r="I1135" s="10"/>
      <c r="J1135" s="10"/>
    </row>
    <row r="1136" spans="2:10">
      <c r="B1136" s="11"/>
      <c r="D1136" s="14"/>
      <c r="F1136" s="13"/>
      <c r="G1136" s="10"/>
      <c r="H1136" s="10"/>
      <c r="I1136" s="10"/>
      <c r="J1136" s="10"/>
    </row>
    <row r="1137" spans="2:10">
      <c r="B1137" s="11"/>
      <c r="D1137" s="14"/>
      <c r="F1137" s="13"/>
      <c r="G1137" s="10"/>
      <c r="H1137" s="10"/>
      <c r="I1137" s="10"/>
      <c r="J1137" s="10"/>
    </row>
    <row r="1138" spans="2:10">
      <c r="B1138" s="11"/>
      <c r="D1138" s="14"/>
      <c r="F1138" s="13"/>
      <c r="G1138" s="10"/>
      <c r="H1138" s="10"/>
      <c r="I1138" s="10"/>
      <c r="J1138" s="10"/>
    </row>
    <row r="1139" spans="2:10">
      <c r="B1139" s="11"/>
      <c r="D1139" s="14"/>
      <c r="F1139" s="13"/>
      <c r="G1139" s="10"/>
      <c r="H1139" s="10"/>
      <c r="I1139" s="10"/>
      <c r="J1139" s="10"/>
    </row>
    <row r="1140" spans="2:10">
      <c r="B1140" s="11"/>
      <c r="D1140" s="14"/>
      <c r="F1140" s="13"/>
      <c r="G1140" s="10"/>
      <c r="H1140" s="10"/>
      <c r="I1140" s="10"/>
      <c r="J1140" s="10"/>
    </row>
    <row r="1141" spans="2:10">
      <c r="B1141" s="11"/>
      <c r="D1141" s="14"/>
      <c r="F1141" s="13"/>
      <c r="G1141" s="10"/>
      <c r="H1141" s="10"/>
      <c r="I1141" s="10"/>
      <c r="J1141" s="10"/>
    </row>
    <row r="1142" spans="2:10">
      <c r="B1142" s="11"/>
      <c r="D1142" s="14"/>
      <c r="F1142" s="13"/>
      <c r="G1142" s="10"/>
      <c r="H1142" s="10"/>
      <c r="I1142" s="10"/>
      <c r="J1142" s="10"/>
    </row>
    <row r="1143" spans="2:10">
      <c r="B1143" s="11"/>
      <c r="D1143" s="14"/>
      <c r="F1143" s="13"/>
      <c r="G1143" s="10"/>
      <c r="H1143" s="10"/>
      <c r="I1143" s="10"/>
      <c r="J1143" s="10"/>
    </row>
    <row r="1144" spans="2:10">
      <c r="B1144" s="11"/>
      <c r="D1144" s="14"/>
      <c r="F1144" s="13"/>
      <c r="G1144" s="10"/>
      <c r="H1144" s="10"/>
      <c r="I1144" s="10"/>
      <c r="J1144" s="10"/>
    </row>
    <row r="1145" spans="2:10">
      <c r="B1145" s="11"/>
      <c r="D1145" s="14"/>
      <c r="F1145" s="13"/>
      <c r="G1145" s="10"/>
      <c r="H1145" s="10"/>
      <c r="I1145" s="10"/>
      <c r="J1145" s="10"/>
    </row>
    <row r="1146" spans="2:10">
      <c r="B1146" s="11"/>
      <c r="D1146" s="14"/>
      <c r="F1146" s="13"/>
      <c r="G1146" s="10"/>
      <c r="H1146" s="10"/>
      <c r="I1146" s="10"/>
      <c r="J1146" s="10"/>
    </row>
    <row r="1147" spans="2:10">
      <c r="B1147" s="11"/>
      <c r="D1147" s="14"/>
      <c r="F1147" s="13"/>
      <c r="G1147" s="10"/>
      <c r="H1147" s="10"/>
      <c r="I1147" s="10"/>
      <c r="J1147" s="10"/>
    </row>
    <row r="1148" spans="2:10">
      <c r="B1148" s="11"/>
      <c r="D1148" s="14"/>
      <c r="F1148" s="13"/>
      <c r="G1148" s="10"/>
      <c r="H1148" s="10"/>
      <c r="I1148" s="10"/>
      <c r="J1148" s="10"/>
    </row>
    <row r="1149" spans="2:10">
      <c r="B1149" s="11"/>
      <c r="D1149" s="14"/>
      <c r="F1149" s="13"/>
      <c r="G1149" s="10"/>
      <c r="H1149" s="10"/>
      <c r="I1149" s="10"/>
      <c r="J1149" s="10"/>
    </row>
    <row r="1150" spans="2:10">
      <c r="B1150" s="11"/>
      <c r="D1150" s="14"/>
      <c r="F1150" s="13"/>
      <c r="G1150" s="10"/>
      <c r="H1150" s="10"/>
      <c r="I1150" s="10"/>
      <c r="J1150" s="10"/>
    </row>
    <row r="1151" spans="2:10">
      <c r="B1151" s="11"/>
      <c r="D1151" s="14"/>
      <c r="F1151" s="13"/>
      <c r="G1151" s="10"/>
      <c r="H1151" s="10"/>
      <c r="I1151" s="10"/>
      <c r="J1151" s="10"/>
    </row>
    <row r="1152" spans="2:10">
      <c r="B1152" s="11"/>
      <c r="D1152" s="14"/>
      <c r="F1152" s="13"/>
      <c r="G1152" s="10"/>
      <c r="H1152" s="10"/>
      <c r="I1152" s="10"/>
      <c r="J1152" s="10"/>
    </row>
    <row r="1153" spans="2:10">
      <c r="B1153" s="11"/>
      <c r="D1153" s="14"/>
      <c r="F1153" s="13"/>
      <c r="G1153" s="10"/>
      <c r="H1153" s="10"/>
      <c r="I1153" s="10"/>
      <c r="J1153" s="10"/>
    </row>
    <row r="1154" spans="2:10">
      <c r="B1154" s="11"/>
      <c r="D1154" s="14"/>
      <c r="F1154" s="13"/>
      <c r="G1154" s="10"/>
      <c r="H1154" s="10"/>
      <c r="I1154" s="10"/>
      <c r="J1154" s="10"/>
    </row>
    <row r="1155" spans="2:10">
      <c r="B1155" s="11"/>
      <c r="D1155" s="14"/>
      <c r="F1155" s="13"/>
      <c r="G1155" s="10"/>
      <c r="H1155" s="10"/>
      <c r="I1155" s="10"/>
      <c r="J1155" s="10"/>
    </row>
    <row r="1156" spans="2:10">
      <c r="B1156" s="11"/>
      <c r="D1156" s="14"/>
      <c r="F1156" s="13"/>
      <c r="G1156" s="10"/>
      <c r="H1156" s="10"/>
      <c r="I1156" s="10"/>
      <c r="J1156" s="10"/>
    </row>
    <row r="1157" spans="2:10">
      <c r="B1157" s="11"/>
      <c r="D1157" s="14"/>
      <c r="F1157" s="13"/>
      <c r="G1157" s="10"/>
      <c r="H1157" s="10"/>
      <c r="I1157" s="10"/>
      <c r="J1157" s="10"/>
    </row>
    <row r="1158" spans="2:10">
      <c r="B1158" s="11"/>
      <c r="D1158" s="14"/>
      <c r="F1158" s="13"/>
      <c r="G1158" s="10"/>
      <c r="H1158" s="10"/>
      <c r="I1158" s="10"/>
      <c r="J1158" s="10"/>
    </row>
    <row r="1159" spans="2:10">
      <c r="B1159" s="11"/>
      <c r="D1159" s="14"/>
      <c r="F1159" s="13"/>
      <c r="G1159" s="10"/>
      <c r="H1159" s="10"/>
      <c r="I1159" s="10"/>
      <c r="J1159" s="10"/>
    </row>
    <row r="1160" spans="2:10">
      <c r="B1160" s="11"/>
      <c r="D1160" s="14"/>
      <c r="F1160" s="13"/>
      <c r="G1160" s="10"/>
      <c r="H1160" s="10"/>
      <c r="I1160" s="10"/>
      <c r="J1160" s="10"/>
    </row>
    <row r="1161" spans="2:10">
      <c r="B1161" s="11"/>
      <c r="D1161" s="14"/>
      <c r="F1161" s="13"/>
      <c r="G1161" s="10"/>
      <c r="H1161" s="10"/>
      <c r="I1161" s="10"/>
      <c r="J1161" s="10"/>
    </row>
    <row r="1162" spans="2:10">
      <c r="B1162" s="11"/>
      <c r="D1162" s="14"/>
      <c r="F1162" s="13"/>
      <c r="G1162" s="10"/>
      <c r="H1162" s="10"/>
      <c r="I1162" s="10"/>
      <c r="J1162" s="10"/>
    </row>
    <row r="1163" spans="2:10">
      <c r="B1163" s="11"/>
      <c r="D1163" s="14"/>
      <c r="F1163" s="13"/>
      <c r="G1163" s="10"/>
      <c r="H1163" s="10"/>
      <c r="I1163" s="10"/>
      <c r="J1163" s="10"/>
    </row>
    <row r="1164" spans="2:10">
      <c r="B1164" s="11"/>
      <c r="D1164" s="14"/>
      <c r="F1164" s="13"/>
      <c r="G1164" s="10"/>
      <c r="H1164" s="10"/>
      <c r="I1164" s="10"/>
      <c r="J1164" s="10"/>
    </row>
    <row r="1165" spans="2:10">
      <c r="B1165" s="11"/>
      <c r="D1165" s="14"/>
      <c r="F1165" s="13"/>
      <c r="G1165" s="10"/>
      <c r="H1165" s="10"/>
      <c r="I1165" s="10"/>
      <c r="J1165" s="10"/>
    </row>
    <row r="1166" spans="2:10">
      <c r="B1166" s="11"/>
      <c r="D1166" s="14"/>
      <c r="F1166" s="13"/>
      <c r="G1166" s="10"/>
      <c r="H1166" s="10"/>
      <c r="I1166" s="10"/>
      <c r="J1166" s="10"/>
    </row>
    <row r="1167" spans="2:10">
      <c r="B1167" s="11"/>
      <c r="D1167" s="14"/>
      <c r="F1167" s="13"/>
      <c r="G1167" s="10"/>
      <c r="H1167" s="10"/>
      <c r="I1167" s="10"/>
      <c r="J1167" s="10"/>
    </row>
    <row r="1168" spans="2:10">
      <c r="B1168" s="11"/>
      <c r="D1168" s="14"/>
      <c r="F1168" s="13"/>
      <c r="G1168" s="10"/>
      <c r="H1168" s="10"/>
      <c r="I1168" s="10"/>
      <c r="J1168" s="10"/>
    </row>
    <row r="1169" spans="2:10">
      <c r="B1169" s="11"/>
      <c r="D1169" s="14"/>
      <c r="F1169" s="13"/>
      <c r="G1169" s="10"/>
      <c r="H1169" s="10"/>
      <c r="I1169" s="10"/>
      <c r="J1169" s="10"/>
    </row>
    <row r="1170" spans="2:10">
      <c r="B1170" s="11"/>
      <c r="D1170" s="14"/>
      <c r="F1170" s="13"/>
      <c r="G1170" s="10"/>
      <c r="H1170" s="10"/>
      <c r="I1170" s="10"/>
      <c r="J1170" s="10"/>
    </row>
    <row r="1171" spans="2:10">
      <c r="B1171" s="11"/>
      <c r="D1171" s="14"/>
      <c r="F1171" s="13"/>
      <c r="G1171" s="10"/>
      <c r="H1171" s="10"/>
      <c r="I1171" s="10"/>
      <c r="J1171" s="10"/>
    </row>
    <row r="1172" spans="2:10">
      <c r="B1172" s="11"/>
      <c r="D1172" s="14"/>
      <c r="F1172" s="13"/>
      <c r="G1172" s="10"/>
      <c r="H1172" s="10"/>
      <c r="I1172" s="10"/>
      <c r="J1172" s="10"/>
    </row>
    <row r="1173" spans="2:10">
      <c r="B1173" s="11"/>
      <c r="D1173" s="14"/>
      <c r="F1173" s="13"/>
      <c r="G1173" s="10"/>
      <c r="H1173" s="10"/>
      <c r="I1173" s="10"/>
      <c r="J1173" s="10"/>
    </row>
    <row r="1174" spans="2:10">
      <c r="B1174" s="11"/>
      <c r="D1174" s="14"/>
      <c r="F1174" s="13"/>
      <c r="G1174" s="10"/>
      <c r="H1174" s="10"/>
      <c r="I1174" s="10"/>
      <c r="J1174" s="10"/>
    </row>
    <row r="1175" spans="2:10">
      <c r="B1175" s="11"/>
      <c r="D1175" s="14"/>
      <c r="F1175" s="13"/>
      <c r="G1175" s="10"/>
      <c r="H1175" s="10"/>
      <c r="I1175" s="10"/>
      <c r="J1175" s="10"/>
    </row>
    <row r="1176" spans="2:10">
      <c r="B1176" s="11"/>
      <c r="D1176" s="14"/>
      <c r="F1176" s="13"/>
      <c r="G1176" s="10"/>
      <c r="H1176" s="10"/>
      <c r="I1176" s="10"/>
      <c r="J1176" s="10"/>
    </row>
    <row r="1177" spans="2:10">
      <c r="B1177" s="11"/>
      <c r="D1177" s="14"/>
      <c r="F1177" s="13"/>
      <c r="G1177" s="10"/>
      <c r="H1177" s="10"/>
      <c r="I1177" s="10"/>
      <c r="J1177" s="10"/>
    </row>
    <row r="1178" spans="2:10">
      <c r="B1178" s="11"/>
      <c r="D1178" s="14"/>
      <c r="F1178" s="13"/>
      <c r="G1178" s="10"/>
      <c r="H1178" s="10"/>
      <c r="I1178" s="10"/>
      <c r="J1178" s="10"/>
    </row>
    <row r="1179" spans="2:10">
      <c r="B1179" s="11"/>
      <c r="D1179" s="14"/>
      <c r="F1179" s="13"/>
      <c r="G1179" s="10"/>
      <c r="H1179" s="10"/>
      <c r="I1179" s="10"/>
      <c r="J1179" s="10"/>
    </row>
    <row r="1180" spans="2:10">
      <c r="B1180" s="11"/>
      <c r="D1180" s="14"/>
      <c r="F1180" s="13"/>
      <c r="G1180" s="10"/>
      <c r="H1180" s="10"/>
      <c r="I1180" s="10"/>
      <c r="J1180" s="10"/>
    </row>
    <row r="1181" spans="2:10">
      <c r="B1181" s="11"/>
      <c r="D1181" s="14"/>
      <c r="F1181" s="13"/>
      <c r="G1181" s="10"/>
      <c r="H1181" s="10"/>
      <c r="I1181" s="10"/>
      <c r="J1181" s="10"/>
    </row>
    <row r="1182" spans="2:10">
      <c r="B1182" s="11"/>
      <c r="D1182" s="14"/>
      <c r="F1182" s="13"/>
      <c r="G1182" s="10"/>
      <c r="H1182" s="10"/>
      <c r="I1182" s="10"/>
      <c r="J1182" s="10"/>
    </row>
    <row r="1183" spans="2:10">
      <c r="B1183" s="11"/>
      <c r="D1183" s="14"/>
      <c r="F1183" s="13"/>
      <c r="G1183" s="10"/>
      <c r="H1183" s="10"/>
      <c r="I1183" s="10"/>
      <c r="J1183" s="10"/>
    </row>
    <row r="1184" spans="2:10">
      <c r="B1184" s="11"/>
      <c r="D1184" s="14"/>
      <c r="F1184" s="13"/>
      <c r="G1184" s="10"/>
      <c r="H1184" s="10"/>
      <c r="I1184" s="10"/>
      <c r="J1184" s="10"/>
    </row>
    <row r="1185" spans="2:10">
      <c r="B1185" s="11"/>
      <c r="D1185" s="14"/>
      <c r="F1185" s="13"/>
      <c r="G1185" s="10"/>
      <c r="H1185" s="10"/>
      <c r="I1185" s="10"/>
      <c r="J1185" s="10"/>
    </row>
    <row r="1186" spans="2:10">
      <c r="B1186" s="11"/>
      <c r="D1186" s="14"/>
      <c r="F1186" s="13"/>
      <c r="G1186" s="10"/>
      <c r="H1186" s="10"/>
      <c r="I1186" s="10"/>
      <c r="J1186" s="10"/>
    </row>
    <row r="1187" spans="2:10">
      <c r="B1187" s="11"/>
      <c r="D1187" s="14"/>
      <c r="F1187" s="13"/>
      <c r="G1187" s="10"/>
      <c r="H1187" s="10"/>
      <c r="I1187" s="10"/>
      <c r="J1187" s="10"/>
    </row>
    <row r="1188" spans="2:10">
      <c r="B1188" s="11"/>
      <c r="D1188" s="14"/>
      <c r="F1188" s="13"/>
      <c r="G1188" s="10"/>
      <c r="H1188" s="10"/>
      <c r="I1188" s="10"/>
      <c r="J1188" s="10"/>
    </row>
    <row r="1189" spans="2:10">
      <c r="B1189" s="11"/>
      <c r="D1189" s="14"/>
      <c r="F1189" s="13"/>
      <c r="G1189" s="10"/>
      <c r="H1189" s="10"/>
      <c r="I1189" s="10"/>
      <c r="J1189" s="10"/>
    </row>
    <row r="1190" spans="2:10">
      <c r="B1190" s="11"/>
      <c r="D1190" s="14"/>
      <c r="F1190" s="13"/>
      <c r="G1190" s="10"/>
      <c r="H1190" s="10"/>
      <c r="I1190" s="10"/>
      <c r="J1190" s="10"/>
    </row>
    <row r="1191" spans="2:10">
      <c r="B1191" s="11"/>
      <c r="D1191" s="14"/>
      <c r="F1191" s="13"/>
      <c r="G1191" s="10"/>
      <c r="H1191" s="10"/>
      <c r="I1191" s="10"/>
      <c r="J1191" s="10"/>
    </row>
    <row r="1192" spans="2:10">
      <c r="B1192" s="11"/>
      <c r="D1192" s="14"/>
      <c r="F1192" s="13"/>
      <c r="G1192" s="10"/>
      <c r="H1192" s="10"/>
      <c r="I1192" s="10"/>
      <c r="J1192" s="10"/>
    </row>
    <row r="1193" spans="2:10">
      <c r="B1193" s="11"/>
      <c r="D1193" s="14"/>
      <c r="F1193" s="13"/>
      <c r="G1193" s="10"/>
      <c r="H1193" s="10"/>
      <c r="I1193" s="10"/>
      <c r="J1193" s="10"/>
    </row>
    <row r="1194" spans="2:10">
      <c r="B1194" s="11"/>
      <c r="D1194" s="14"/>
      <c r="F1194" s="13"/>
      <c r="G1194" s="10"/>
      <c r="H1194" s="10"/>
      <c r="I1194" s="10"/>
      <c r="J1194" s="10"/>
    </row>
    <row r="1195" spans="2:10">
      <c r="B1195" s="11"/>
      <c r="D1195" s="14"/>
      <c r="F1195" s="13"/>
      <c r="G1195" s="10"/>
      <c r="H1195" s="10"/>
      <c r="I1195" s="10"/>
      <c r="J1195" s="10"/>
    </row>
    <row r="1196" spans="2:10">
      <c r="B1196" s="11"/>
      <c r="D1196" s="14"/>
      <c r="F1196" s="13"/>
      <c r="G1196" s="10"/>
      <c r="H1196" s="10"/>
      <c r="I1196" s="10"/>
      <c r="J1196" s="10"/>
    </row>
    <row r="1197" spans="2:10">
      <c r="B1197" s="11"/>
      <c r="D1197" s="14"/>
      <c r="F1197" s="13"/>
      <c r="G1197" s="10"/>
      <c r="H1197" s="10"/>
      <c r="I1197" s="10"/>
      <c r="J1197" s="10"/>
    </row>
    <row r="1198" spans="2:10">
      <c r="B1198" s="11"/>
      <c r="D1198" s="14"/>
      <c r="F1198" s="13"/>
      <c r="G1198" s="10"/>
      <c r="H1198" s="10"/>
      <c r="I1198" s="10"/>
      <c r="J1198" s="10"/>
    </row>
    <row r="1199" spans="2:10">
      <c r="B1199" s="11"/>
      <c r="D1199" s="14"/>
      <c r="F1199" s="13"/>
      <c r="G1199" s="10"/>
      <c r="H1199" s="10"/>
      <c r="I1199" s="10"/>
      <c r="J1199" s="10"/>
    </row>
    <row r="1200" spans="2:10">
      <c r="B1200" s="11"/>
      <c r="D1200" s="14"/>
      <c r="F1200" s="13"/>
      <c r="G1200" s="10"/>
      <c r="H1200" s="10"/>
      <c r="I1200" s="10"/>
      <c r="J1200" s="10"/>
    </row>
    <row r="1201" spans="2:10">
      <c r="B1201" s="11"/>
      <c r="D1201" s="14"/>
      <c r="F1201" s="13"/>
      <c r="G1201" s="10"/>
      <c r="H1201" s="10"/>
      <c r="I1201" s="10"/>
      <c r="J1201" s="10"/>
    </row>
    <row r="1202" spans="2:10">
      <c r="B1202" s="11"/>
      <c r="D1202" s="14"/>
      <c r="F1202" s="13"/>
      <c r="G1202" s="10"/>
      <c r="H1202" s="10"/>
      <c r="I1202" s="10"/>
      <c r="J1202" s="10"/>
    </row>
    <row r="1203" spans="2:10">
      <c r="B1203" s="11"/>
      <c r="D1203" s="14"/>
      <c r="F1203" s="13"/>
      <c r="G1203" s="10"/>
      <c r="H1203" s="10"/>
      <c r="I1203" s="10"/>
      <c r="J1203" s="10"/>
    </row>
    <row r="1204" spans="2:10">
      <c r="B1204" s="11"/>
      <c r="D1204" s="14"/>
      <c r="F1204" s="13"/>
      <c r="G1204" s="10"/>
      <c r="H1204" s="10"/>
      <c r="I1204" s="10"/>
      <c r="J1204" s="10"/>
    </row>
    <row r="1205" spans="2:10">
      <c r="B1205" s="11"/>
      <c r="D1205" s="14"/>
      <c r="F1205" s="13"/>
      <c r="G1205" s="10"/>
      <c r="H1205" s="10"/>
      <c r="I1205" s="10"/>
      <c r="J1205" s="10"/>
    </row>
    <row r="1206" spans="2:10">
      <c r="B1206" s="11"/>
      <c r="D1206" s="14"/>
      <c r="F1206" s="13"/>
      <c r="G1206" s="10"/>
      <c r="H1206" s="10"/>
      <c r="I1206" s="10"/>
      <c r="J1206" s="10"/>
    </row>
    <row r="1207" spans="2:10">
      <c r="B1207" s="11"/>
      <c r="D1207" s="14"/>
      <c r="F1207" s="13"/>
      <c r="G1207" s="10"/>
      <c r="H1207" s="10"/>
      <c r="I1207" s="10"/>
      <c r="J1207" s="10"/>
    </row>
    <row r="1208" spans="2:10">
      <c r="B1208" s="11"/>
      <c r="D1208" s="14"/>
      <c r="F1208" s="13"/>
      <c r="G1208" s="10"/>
      <c r="H1208" s="10"/>
      <c r="I1208" s="10"/>
      <c r="J1208" s="10"/>
    </row>
    <row r="1209" spans="2:10">
      <c r="B1209" s="11"/>
      <c r="D1209" s="14"/>
      <c r="F1209" s="13"/>
      <c r="G1209" s="10"/>
      <c r="H1209" s="10"/>
      <c r="I1209" s="10"/>
      <c r="J1209" s="10"/>
    </row>
    <row r="1210" spans="2:10">
      <c r="B1210" s="11"/>
      <c r="D1210" s="14"/>
      <c r="F1210" s="13"/>
      <c r="G1210" s="10"/>
      <c r="H1210" s="10"/>
      <c r="I1210" s="10"/>
      <c r="J1210" s="10"/>
    </row>
    <row r="1211" spans="2:10">
      <c r="B1211" s="11"/>
      <c r="D1211" s="14"/>
      <c r="F1211" s="13"/>
      <c r="G1211" s="10"/>
      <c r="H1211" s="10"/>
      <c r="I1211" s="10"/>
      <c r="J1211" s="10"/>
    </row>
    <row r="1212" spans="2:10">
      <c r="B1212" s="11"/>
      <c r="D1212" s="14"/>
      <c r="F1212" s="13"/>
      <c r="G1212" s="10"/>
      <c r="H1212" s="10"/>
      <c r="I1212" s="10"/>
      <c r="J1212" s="10"/>
    </row>
    <row r="1213" spans="2:10">
      <c r="B1213" s="11"/>
      <c r="D1213" s="14"/>
      <c r="F1213" s="13"/>
      <c r="G1213" s="10"/>
      <c r="H1213" s="10"/>
      <c r="I1213" s="10"/>
      <c r="J1213" s="10"/>
    </row>
    <row r="1214" spans="2:10">
      <c r="B1214" s="11"/>
      <c r="D1214" s="14"/>
      <c r="F1214" s="13"/>
      <c r="G1214" s="10"/>
      <c r="H1214" s="10"/>
      <c r="I1214" s="10"/>
      <c r="J1214" s="10"/>
    </row>
    <row r="1215" spans="2:10">
      <c r="B1215" s="11"/>
      <c r="D1215" s="14"/>
      <c r="F1215" s="13"/>
      <c r="G1215" s="10"/>
      <c r="H1215" s="10"/>
      <c r="I1215" s="10"/>
      <c r="J1215" s="10"/>
    </row>
    <row r="1216" spans="2:10">
      <c r="B1216" s="11"/>
      <c r="D1216" s="14"/>
      <c r="F1216" s="13"/>
      <c r="G1216" s="10"/>
      <c r="H1216" s="10"/>
      <c r="I1216" s="10"/>
      <c r="J1216" s="10"/>
    </row>
    <row r="1217" spans="2:10">
      <c r="B1217" s="11"/>
      <c r="D1217" s="14"/>
      <c r="F1217" s="13"/>
      <c r="G1217" s="10"/>
      <c r="H1217" s="10"/>
      <c r="I1217" s="10"/>
      <c r="J1217" s="10"/>
    </row>
    <row r="1218" spans="2:10">
      <c r="B1218" s="11"/>
      <c r="D1218" s="14"/>
      <c r="F1218" s="13"/>
      <c r="G1218" s="10"/>
      <c r="H1218" s="10"/>
      <c r="I1218" s="10"/>
      <c r="J1218" s="10"/>
    </row>
    <row r="1219" spans="2:10">
      <c r="B1219" s="11"/>
      <c r="D1219" s="14"/>
      <c r="F1219" s="13"/>
      <c r="G1219" s="10"/>
      <c r="H1219" s="10"/>
      <c r="I1219" s="10"/>
      <c r="J1219" s="10"/>
    </row>
    <row r="1220" spans="2:10">
      <c r="B1220" s="11"/>
      <c r="D1220" s="14"/>
      <c r="F1220" s="13"/>
      <c r="G1220" s="10"/>
      <c r="H1220" s="10"/>
      <c r="I1220" s="10"/>
      <c r="J1220" s="10"/>
    </row>
    <row r="1221" spans="2:10">
      <c r="B1221" s="11"/>
      <c r="D1221" s="14"/>
      <c r="F1221" s="13"/>
      <c r="G1221" s="10"/>
      <c r="H1221" s="10"/>
      <c r="I1221" s="10"/>
      <c r="J1221" s="10"/>
    </row>
    <row r="1222" spans="2:10">
      <c r="B1222" s="11"/>
      <c r="D1222" s="14"/>
      <c r="F1222" s="13"/>
      <c r="G1222" s="10"/>
      <c r="H1222" s="10"/>
      <c r="I1222" s="10"/>
      <c r="J1222" s="10"/>
    </row>
    <row r="1223" spans="2:10">
      <c r="B1223" s="11"/>
      <c r="D1223" s="14"/>
      <c r="F1223" s="13"/>
      <c r="G1223" s="10"/>
      <c r="H1223" s="10"/>
      <c r="I1223" s="10"/>
      <c r="J1223" s="10"/>
    </row>
    <row r="1224" spans="2:10">
      <c r="B1224" s="11"/>
      <c r="D1224" s="14"/>
      <c r="F1224" s="13"/>
      <c r="G1224" s="10"/>
      <c r="H1224" s="10"/>
      <c r="I1224" s="10"/>
      <c r="J1224" s="10"/>
    </row>
    <row r="1225" spans="2:10">
      <c r="B1225" s="11"/>
      <c r="D1225" s="14"/>
      <c r="F1225" s="13"/>
      <c r="G1225" s="10"/>
      <c r="H1225" s="10"/>
      <c r="I1225" s="10"/>
      <c r="J1225" s="10"/>
    </row>
    <row r="1226" spans="2:10">
      <c r="B1226" s="11"/>
      <c r="D1226" s="14"/>
      <c r="F1226" s="13"/>
      <c r="G1226" s="10"/>
      <c r="H1226" s="10"/>
      <c r="I1226" s="10"/>
      <c r="J1226" s="10"/>
    </row>
    <row r="1227" spans="2:10">
      <c r="B1227" s="11"/>
      <c r="D1227" s="14"/>
      <c r="F1227" s="13"/>
      <c r="G1227" s="10"/>
      <c r="H1227" s="10"/>
      <c r="I1227" s="10"/>
      <c r="J1227" s="10"/>
    </row>
    <row r="1228" spans="2:10">
      <c r="B1228" s="11"/>
      <c r="D1228" s="14"/>
      <c r="F1228" s="13"/>
      <c r="G1228" s="10"/>
      <c r="H1228" s="10"/>
      <c r="I1228" s="10"/>
      <c r="J1228" s="10"/>
    </row>
    <row r="1229" spans="2:10">
      <c r="B1229" s="11"/>
      <c r="D1229" s="14"/>
      <c r="F1229" s="13"/>
      <c r="G1229" s="10"/>
      <c r="H1229" s="10"/>
      <c r="I1229" s="10"/>
      <c r="J1229" s="10"/>
    </row>
    <row r="1230" spans="2:10">
      <c r="B1230" s="11"/>
      <c r="D1230" s="14"/>
      <c r="F1230" s="13"/>
      <c r="G1230" s="10"/>
      <c r="H1230" s="10"/>
      <c r="I1230" s="10"/>
      <c r="J1230" s="10"/>
    </row>
    <row r="1231" spans="2:10">
      <c r="B1231" s="11"/>
      <c r="D1231" s="14"/>
      <c r="F1231" s="13"/>
      <c r="G1231" s="10"/>
      <c r="H1231" s="10"/>
      <c r="I1231" s="10"/>
      <c r="J1231" s="10"/>
    </row>
    <row r="1232" spans="2:10">
      <c r="B1232" s="11"/>
      <c r="D1232" s="14"/>
      <c r="F1232" s="13"/>
      <c r="G1232" s="10"/>
      <c r="H1232" s="10"/>
      <c r="I1232" s="10"/>
      <c r="J1232" s="10"/>
    </row>
    <row r="1233" spans="2:10">
      <c r="B1233" s="11"/>
      <c r="D1233" s="14"/>
      <c r="F1233" s="13"/>
      <c r="G1233" s="10"/>
      <c r="H1233" s="10"/>
      <c r="I1233" s="10"/>
      <c r="J1233" s="10"/>
    </row>
    <row r="1234" spans="2:10">
      <c r="B1234" s="11"/>
      <c r="D1234" s="14"/>
      <c r="F1234" s="13"/>
      <c r="G1234" s="10"/>
      <c r="H1234" s="10"/>
      <c r="I1234" s="10"/>
      <c r="J1234" s="10"/>
    </row>
    <row r="1235" spans="2:10">
      <c r="B1235" s="11"/>
      <c r="D1235" s="14"/>
      <c r="F1235" s="13"/>
      <c r="G1235" s="10"/>
      <c r="H1235" s="10"/>
      <c r="I1235" s="10"/>
      <c r="J1235" s="10"/>
    </row>
    <row r="1236" spans="2:10">
      <c r="B1236" s="11"/>
      <c r="D1236" s="14"/>
      <c r="F1236" s="13"/>
      <c r="G1236" s="10"/>
      <c r="H1236" s="10"/>
      <c r="I1236" s="10"/>
      <c r="J1236" s="10"/>
    </row>
    <row r="1237" spans="2:10">
      <c r="B1237" s="11"/>
      <c r="D1237" s="14"/>
      <c r="F1237" s="13"/>
      <c r="G1237" s="10"/>
      <c r="H1237" s="10"/>
      <c r="I1237" s="10"/>
      <c r="J1237" s="10"/>
    </row>
    <row r="1238" spans="2:10">
      <c r="B1238" s="11"/>
      <c r="D1238" s="14"/>
      <c r="F1238" s="13"/>
      <c r="G1238" s="10"/>
      <c r="H1238" s="10"/>
      <c r="I1238" s="10"/>
      <c r="J1238" s="10"/>
    </row>
    <row r="1239" spans="2:10">
      <c r="B1239" s="11"/>
      <c r="D1239" s="14"/>
      <c r="F1239" s="13"/>
      <c r="G1239" s="10"/>
      <c r="H1239" s="10"/>
      <c r="I1239" s="10"/>
      <c r="J1239" s="10"/>
    </row>
    <row r="1240" spans="2:10">
      <c r="B1240" s="11"/>
      <c r="D1240" s="14"/>
      <c r="F1240" s="13"/>
      <c r="G1240" s="10"/>
      <c r="H1240" s="10"/>
      <c r="I1240" s="10"/>
      <c r="J1240" s="10"/>
    </row>
    <row r="1241" spans="2:10">
      <c r="B1241" s="11"/>
      <c r="D1241" s="14"/>
      <c r="F1241" s="13"/>
      <c r="G1241" s="10"/>
      <c r="H1241" s="10"/>
      <c r="I1241" s="10"/>
      <c r="J1241" s="10"/>
    </row>
    <row r="1242" spans="2:10">
      <c r="B1242" s="11"/>
      <c r="D1242" s="14"/>
      <c r="F1242" s="13"/>
      <c r="G1242" s="10"/>
      <c r="H1242" s="10"/>
      <c r="I1242" s="10"/>
      <c r="J1242" s="10"/>
    </row>
    <row r="1243" spans="2:10">
      <c r="B1243" s="11"/>
      <c r="D1243" s="14"/>
      <c r="F1243" s="13"/>
      <c r="G1243" s="10"/>
      <c r="H1243" s="10"/>
      <c r="I1243" s="10"/>
      <c r="J1243" s="10"/>
    </row>
    <row r="1244" spans="2:10">
      <c r="B1244" s="11"/>
      <c r="D1244" s="14"/>
      <c r="F1244" s="13"/>
      <c r="G1244" s="10"/>
      <c r="H1244" s="10"/>
      <c r="I1244" s="10"/>
      <c r="J1244" s="10"/>
    </row>
    <row r="1245" spans="2:10">
      <c r="B1245" s="11"/>
      <c r="D1245" s="14"/>
      <c r="F1245" s="13"/>
      <c r="G1245" s="10"/>
      <c r="H1245" s="10"/>
      <c r="I1245" s="10"/>
      <c r="J1245" s="10"/>
    </row>
    <row r="1246" spans="2:10">
      <c r="B1246" s="11"/>
      <c r="D1246" s="14"/>
      <c r="F1246" s="13"/>
      <c r="G1246" s="10"/>
      <c r="H1246" s="10"/>
      <c r="I1246" s="10"/>
      <c r="J1246" s="10"/>
    </row>
    <row r="1247" spans="2:10">
      <c r="B1247" s="11"/>
      <c r="D1247" s="14"/>
      <c r="F1247" s="13"/>
      <c r="G1247" s="10"/>
      <c r="H1247" s="10"/>
      <c r="I1247" s="10"/>
      <c r="J1247" s="10"/>
    </row>
    <row r="1248" spans="2:10">
      <c r="B1248" s="11"/>
      <c r="D1248" s="14"/>
      <c r="F1248" s="13"/>
      <c r="G1248" s="10"/>
      <c r="H1248" s="10"/>
      <c r="I1248" s="10"/>
      <c r="J1248" s="10"/>
    </row>
    <row r="1249" spans="2:10">
      <c r="B1249" s="11"/>
      <c r="D1249" s="14"/>
      <c r="F1249" s="13"/>
      <c r="G1249" s="10"/>
      <c r="H1249" s="10"/>
      <c r="I1249" s="10"/>
      <c r="J1249" s="10"/>
    </row>
    <row r="1250" spans="2:10">
      <c r="B1250" s="11"/>
      <c r="D1250" s="14"/>
      <c r="F1250" s="13"/>
      <c r="G1250" s="10"/>
      <c r="H1250" s="10"/>
      <c r="I1250" s="10"/>
      <c r="J1250" s="10"/>
    </row>
    <row r="1251" spans="2:10">
      <c r="B1251" s="11"/>
      <c r="D1251" s="14"/>
      <c r="F1251" s="13"/>
      <c r="G1251" s="10"/>
      <c r="H1251" s="10"/>
      <c r="I1251" s="10"/>
      <c r="J1251" s="10"/>
    </row>
    <row r="1252" spans="2:10">
      <c r="B1252" s="11"/>
      <c r="D1252" s="14"/>
      <c r="F1252" s="13"/>
      <c r="G1252" s="10"/>
      <c r="H1252" s="10"/>
      <c r="I1252" s="10"/>
      <c r="J1252" s="10"/>
    </row>
    <row r="1253" spans="2:10">
      <c r="B1253" s="11"/>
      <c r="D1253" s="14"/>
      <c r="F1253" s="13"/>
      <c r="G1253" s="10"/>
      <c r="H1253" s="10"/>
      <c r="I1253" s="10"/>
      <c r="J1253" s="10"/>
    </row>
    <row r="1254" spans="2:10">
      <c r="B1254" s="11"/>
      <c r="D1254" s="14"/>
      <c r="F1254" s="13"/>
      <c r="G1254" s="10"/>
      <c r="H1254" s="10"/>
      <c r="I1254" s="10"/>
      <c r="J1254" s="10"/>
    </row>
    <row r="1255" spans="2:10">
      <c r="B1255" s="11"/>
      <c r="D1255" s="14"/>
      <c r="F1255" s="13"/>
      <c r="G1255" s="10"/>
      <c r="H1255" s="10"/>
      <c r="I1255" s="10"/>
      <c r="J1255" s="10"/>
    </row>
    <row r="1256" spans="2:10">
      <c r="B1256" s="11"/>
      <c r="D1256" s="14"/>
      <c r="F1256" s="13"/>
      <c r="G1256" s="10"/>
      <c r="H1256" s="10"/>
      <c r="I1256" s="10"/>
      <c r="J1256" s="10"/>
    </row>
    <row r="1257" spans="2:10">
      <c r="B1257" s="11"/>
      <c r="D1257" s="14"/>
      <c r="F1257" s="13"/>
      <c r="G1257" s="10"/>
      <c r="H1257" s="10"/>
      <c r="I1257" s="10"/>
      <c r="J1257" s="10"/>
    </row>
    <row r="1258" spans="2:10">
      <c r="B1258" s="11"/>
      <c r="D1258" s="14"/>
      <c r="F1258" s="13"/>
      <c r="G1258" s="10"/>
      <c r="H1258" s="10"/>
      <c r="I1258" s="10"/>
      <c r="J1258" s="10"/>
    </row>
    <row r="1259" spans="2:10">
      <c r="B1259" s="11"/>
      <c r="D1259" s="14"/>
      <c r="F1259" s="13"/>
      <c r="G1259" s="10"/>
      <c r="H1259" s="10"/>
      <c r="I1259" s="10"/>
      <c r="J1259" s="10"/>
    </row>
    <row r="1260" spans="2:10">
      <c r="B1260" s="11"/>
      <c r="D1260" s="14"/>
      <c r="F1260" s="13"/>
      <c r="G1260" s="10"/>
      <c r="H1260" s="10"/>
      <c r="I1260" s="10"/>
      <c r="J1260" s="10"/>
    </row>
    <row r="1261" spans="2:10">
      <c r="B1261" s="11"/>
      <c r="D1261" s="14"/>
      <c r="F1261" s="13"/>
      <c r="G1261" s="10"/>
      <c r="H1261" s="10"/>
      <c r="I1261" s="10"/>
      <c r="J1261" s="10"/>
    </row>
    <row r="1262" spans="2:10">
      <c r="B1262" s="11"/>
      <c r="D1262" s="14"/>
      <c r="F1262" s="13"/>
      <c r="G1262" s="10"/>
      <c r="H1262" s="10"/>
      <c r="I1262" s="10"/>
      <c r="J1262" s="10"/>
    </row>
    <row r="1263" spans="2:10">
      <c r="B1263" s="11"/>
      <c r="D1263" s="14"/>
      <c r="F1263" s="13"/>
      <c r="G1263" s="10"/>
      <c r="H1263" s="10"/>
      <c r="I1263" s="10"/>
      <c r="J1263" s="10"/>
    </row>
    <row r="1264" spans="2:10">
      <c r="B1264" s="11"/>
      <c r="D1264" s="14"/>
      <c r="F1264" s="13"/>
      <c r="G1264" s="10"/>
      <c r="H1264" s="10"/>
      <c r="I1264" s="10"/>
      <c r="J1264" s="10"/>
    </row>
    <row r="1265" spans="2:10">
      <c r="B1265" s="11"/>
      <c r="D1265" s="14"/>
      <c r="F1265" s="13"/>
      <c r="G1265" s="10"/>
      <c r="H1265" s="10"/>
      <c r="I1265" s="10"/>
      <c r="J1265" s="10"/>
    </row>
    <row r="1266" spans="2:10">
      <c r="B1266" s="11"/>
      <c r="D1266" s="14"/>
      <c r="F1266" s="13"/>
      <c r="G1266" s="10"/>
      <c r="H1266" s="10"/>
      <c r="I1266" s="10"/>
      <c r="J1266" s="10"/>
    </row>
    <row r="1267" spans="2:10">
      <c r="B1267" s="11"/>
      <c r="D1267" s="14"/>
      <c r="F1267" s="13"/>
      <c r="G1267" s="10"/>
      <c r="H1267" s="10"/>
      <c r="I1267" s="10"/>
      <c r="J1267" s="10"/>
    </row>
    <row r="1268" spans="2:10">
      <c r="B1268" s="11"/>
      <c r="D1268" s="14"/>
      <c r="F1268" s="13"/>
      <c r="G1268" s="10"/>
      <c r="H1268" s="10"/>
      <c r="I1268" s="10"/>
      <c r="J1268" s="10"/>
    </row>
    <row r="1269" spans="2:10">
      <c r="B1269" s="11"/>
      <c r="D1269" s="14"/>
      <c r="F1269" s="13"/>
      <c r="G1269" s="10"/>
      <c r="H1269" s="10"/>
      <c r="I1269" s="10"/>
      <c r="J1269" s="10"/>
    </row>
    <row r="1270" spans="2:10">
      <c r="B1270" s="11"/>
      <c r="D1270" s="14"/>
      <c r="F1270" s="13"/>
      <c r="G1270" s="10"/>
      <c r="H1270" s="10"/>
      <c r="I1270" s="10"/>
      <c r="J1270" s="10"/>
    </row>
    <row r="1271" spans="2:10">
      <c r="B1271" s="11"/>
      <c r="D1271" s="14"/>
      <c r="F1271" s="13"/>
      <c r="G1271" s="10"/>
      <c r="H1271" s="10"/>
      <c r="I1271" s="10"/>
      <c r="J1271" s="10"/>
    </row>
    <row r="1272" spans="2:10">
      <c r="B1272" s="11"/>
      <c r="D1272" s="14"/>
      <c r="F1272" s="13"/>
      <c r="G1272" s="10"/>
      <c r="H1272" s="10"/>
      <c r="I1272" s="10"/>
      <c r="J1272" s="10"/>
    </row>
    <row r="1273" spans="2:10">
      <c r="B1273" s="11"/>
      <c r="D1273" s="14"/>
      <c r="F1273" s="13"/>
      <c r="G1273" s="10"/>
      <c r="H1273" s="10"/>
      <c r="I1273" s="10"/>
      <c r="J1273" s="10"/>
    </row>
    <row r="1274" spans="2:10">
      <c r="B1274" s="11"/>
      <c r="D1274" s="14"/>
      <c r="F1274" s="13"/>
      <c r="G1274" s="10"/>
      <c r="H1274" s="10"/>
      <c r="I1274" s="10"/>
      <c r="J1274" s="10"/>
    </row>
    <row r="1275" spans="2:10">
      <c r="B1275" s="11"/>
      <c r="D1275" s="14"/>
      <c r="F1275" s="13"/>
      <c r="G1275" s="10"/>
      <c r="H1275" s="10"/>
      <c r="I1275" s="10"/>
      <c r="J1275" s="10"/>
    </row>
    <row r="1276" spans="2:10">
      <c r="B1276" s="11"/>
      <c r="D1276" s="14"/>
      <c r="F1276" s="13"/>
      <c r="G1276" s="10"/>
      <c r="H1276" s="10"/>
      <c r="I1276" s="10"/>
      <c r="J1276" s="10"/>
    </row>
    <row r="1277" spans="2:10">
      <c r="B1277" s="11"/>
      <c r="D1277" s="14"/>
      <c r="F1277" s="13"/>
      <c r="G1277" s="10"/>
      <c r="H1277" s="10"/>
      <c r="I1277" s="10"/>
      <c r="J1277" s="10"/>
    </row>
    <row r="1278" spans="2:10">
      <c r="B1278" s="11"/>
      <c r="D1278" s="14"/>
      <c r="F1278" s="13"/>
      <c r="G1278" s="10"/>
      <c r="H1278" s="10"/>
      <c r="I1278" s="10"/>
      <c r="J1278" s="10"/>
    </row>
    <row r="1279" spans="2:10">
      <c r="B1279" s="11"/>
      <c r="D1279" s="14"/>
      <c r="F1279" s="13"/>
      <c r="G1279" s="10"/>
      <c r="H1279" s="10"/>
      <c r="I1279" s="10"/>
      <c r="J1279" s="10"/>
    </row>
    <row r="1280" spans="2:10">
      <c r="B1280" s="11"/>
      <c r="D1280" s="14"/>
      <c r="F1280" s="13"/>
      <c r="G1280" s="10"/>
      <c r="H1280" s="10"/>
      <c r="I1280" s="10"/>
      <c r="J1280" s="10"/>
    </row>
    <row r="1281" spans="2:10">
      <c r="B1281" s="11"/>
      <c r="D1281" s="14"/>
      <c r="F1281" s="13"/>
      <c r="G1281" s="10"/>
      <c r="H1281" s="10"/>
      <c r="I1281" s="10"/>
      <c r="J1281" s="10"/>
    </row>
    <row r="1282" spans="2:10">
      <c r="B1282" s="11"/>
      <c r="D1282" s="14"/>
      <c r="F1282" s="13"/>
      <c r="G1282" s="10"/>
      <c r="H1282" s="10"/>
      <c r="I1282" s="10"/>
      <c r="J1282" s="10"/>
    </row>
    <row r="1283" spans="2:10">
      <c r="B1283" s="11"/>
      <c r="D1283" s="14"/>
      <c r="F1283" s="13"/>
      <c r="G1283" s="10"/>
      <c r="H1283" s="10"/>
      <c r="I1283" s="10"/>
      <c r="J1283" s="10"/>
    </row>
    <row r="1284" spans="2:10">
      <c r="B1284" s="11"/>
      <c r="D1284" s="14"/>
      <c r="F1284" s="13"/>
      <c r="G1284" s="10"/>
      <c r="H1284" s="10"/>
      <c r="I1284" s="10"/>
      <c r="J1284" s="10"/>
    </row>
    <row r="1285" spans="2:10">
      <c r="B1285" s="11"/>
      <c r="D1285" s="14"/>
      <c r="F1285" s="13"/>
      <c r="G1285" s="10"/>
      <c r="H1285" s="10"/>
      <c r="I1285" s="10"/>
      <c r="J1285" s="10"/>
    </row>
    <row r="1286" spans="2:10">
      <c r="B1286" s="11"/>
      <c r="D1286" s="14"/>
      <c r="F1286" s="13"/>
      <c r="G1286" s="10"/>
      <c r="H1286" s="10"/>
      <c r="I1286" s="10"/>
      <c r="J1286" s="10"/>
    </row>
    <row r="1287" spans="2:10">
      <c r="B1287" s="11"/>
      <c r="D1287" s="14"/>
      <c r="F1287" s="13"/>
      <c r="G1287" s="10"/>
      <c r="H1287" s="10"/>
      <c r="I1287" s="10"/>
      <c r="J1287" s="10"/>
    </row>
    <row r="1288" spans="2:10">
      <c r="B1288" s="11"/>
      <c r="D1288" s="14"/>
      <c r="F1288" s="13"/>
      <c r="G1288" s="10"/>
      <c r="H1288" s="10"/>
      <c r="I1288" s="10"/>
      <c r="J1288" s="10"/>
    </row>
    <row r="1289" spans="2:10">
      <c r="B1289" s="11"/>
      <c r="D1289" s="14"/>
      <c r="F1289" s="13"/>
      <c r="G1289" s="10"/>
      <c r="H1289" s="10"/>
      <c r="I1289" s="10"/>
      <c r="J1289" s="10"/>
    </row>
    <row r="1290" spans="2:10">
      <c r="B1290" s="11"/>
      <c r="D1290" s="14"/>
      <c r="F1290" s="13"/>
      <c r="G1290" s="10"/>
      <c r="H1290" s="10"/>
      <c r="I1290" s="10"/>
      <c r="J1290" s="10"/>
    </row>
    <row r="1291" spans="2:10">
      <c r="B1291" s="11"/>
      <c r="D1291" s="14"/>
      <c r="F1291" s="13"/>
      <c r="G1291" s="10"/>
      <c r="H1291" s="10"/>
      <c r="I1291" s="10"/>
      <c r="J1291" s="10"/>
    </row>
    <row r="1292" spans="2:10">
      <c r="B1292" s="11"/>
      <c r="D1292" s="14"/>
      <c r="F1292" s="13"/>
      <c r="G1292" s="10"/>
      <c r="H1292" s="10"/>
      <c r="I1292" s="10"/>
      <c r="J1292" s="10"/>
    </row>
    <row r="1293" spans="2:10">
      <c r="B1293" s="11"/>
      <c r="D1293" s="14"/>
      <c r="F1293" s="13"/>
      <c r="G1293" s="10"/>
      <c r="H1293" s="10"/>
      <c r="I1293" s="10"/>
      <c r="J1293" s="10"/>
    </row>
    <row r="1294" spans="2:10">
      <c r="B1294" s="11"/>
      <c r="D1294" s="14"/>
      <c r="F1294" s="13"/>
      <c r="G1294" s="10"/>
      <c r="H1294" s="10"/>
      <c r="I1294" s="10"/>
      <c r="J1294" s="10"/>
    </row>
    <row r="1295" spans="2:10">
      <c r="B1295" s="11"/>
      <c r="D1295" s="14"/>
      <c r="F1295" s="13"/>
      <c r="G1295" s="10"/>
      <c r="H1295" s="10"/>
      <c r="I1295" s="10"/>
      <c r="J1295" s="10"/>
    </row>
    <row r="1296" spans="2:10">
      <c r="B1296" s="11"/>
      <c r="D1296" s="14"/>
      <c r="F1296" s="13"/>
      <c r="G1296" s="10"/>
      <c r="H1296" s="10"/>
      <c r="I1296" s="10"/>
      <c r="J1296" s="10"/>
    </row>
    <row r="1297" spans="2:10">
      <c r="B1297" s="11"/>
      <c r="D1297" s="14"/>
      <c r="F1297" s="13"/>
      <c r="G1297" s="10"/>
      <c r="H1297" s="10"/>
      <c r="I1297" s="10"/>
      <c r="J1297" s="10"/>
    </row>
    <row r="1298" spans="2:10">
      <c r="B1298" s="11"/>
      <c r="D1298" s="14"/>
      <c r="F1298" s="13"/>
      <c r="G1298" s="10"/>
      <c r="H1298" s="10"/>
      <c r="I1298" s="10"/>
      <c r="J1298" s="10"/>
    </row>
    <row r="1299" spans="2:10">
      <c r="B1299" s="11"/>
      <c r="D1299" s="14"/>
      <c r="F1299" s="13"/>
      <c r="G1299" s="10"/>
      <c r="H1299" s="10"/>
      <c r="I1299" s="10"/>
      <c r="J1299" s="10"/>
    </row>
    <row r="1300" spans="2:10">
      <c r="B1300" s="11"/>
      <c r="D1300" s="14"/>
      <c r="F1300" s="13"/>
      <c r="G1300" s="10"/>
      <c r="H1300" s="10"/>
      <c r="I1300" s="10"/>
      <c r="J1300" s="10"/>
    </row>
    <row r="1301" spans="2:10">
      <c r="B1301" s="11"/>
      <c r="D1301" s="14"/>
      <c r="F1301" s="13"/>
      <c r="G1301" s="10"/>
      <c r="H1301" s="10"/>
      <c r="I1301" s="10"/>
      <c r="J1301" s="10"/>
    </row>
    <row r="1302" spans="2:10">
      <c r="B1302" s="11"/>
      <c r="D1302" s="14"/>
      <c r="F1302" s="13"/>
      <c r="G1302" s="10"/>
      <c r="H1302" s="10"/>
      <c r="I1302" s="10"/>
      <c r="J1302" s="10"/>
    </row>
    <row r="1303" spans="2:10">
      <c r="B1303" s="11"/>
      <c r="D1303" s="14"/>
      <c r="F1303" s="13"/>
      <c r="G1303" s="10"/>
      <c r="H1303" s="10"/>
      <c r="I1303" s="10"/>
      <c r="J1303" s="10"/>
    </row>
    <row r="1304" spans="2:10">
      <c r="B1304" s="11"/>
      <c r="D1304" s="14"/>
      <c r="F1304" s="13"/>
      <c r="G1304" s="10"/>
      <c r="H1304" s="10"/>
      <c r="I1304" s="10"/>
      <c r="J1304" s="10"/>
    </row>
    <row r="1305" spans="2:10">
      <c r="B1305" s="11"/>
      <c r="D1305" s="14"/>
      <c r="F1305" s="13"/>
      <c r="G1305" s="10"/>
      <c r="H1305" s="10"/>
      <c r="I1305" s="10"/>
      <c r="J1305" s="10"/>
    </row>
    <row r="1306" spans="2:10">
      <c r="B1306" s="11"/>
      <c r="D1306" s="14"/>
      <c r="F1306" s="13"/>
      <c r="G1306" s="10"/>
      <c r="H1306" s="10"/>
      <c r="I1306" s="10"/>
      <c r="J1306" s="10"/>
    </row>
    <row r="1307" spans="2:10">
      <c r="B1307" s="11"/>
      <c r="D1307" s="14"/>
      <c r="F1307" s="13"/>
      <c r="G1307" s="10"/>
      <c r="H1307" s="10"/>
      <c r="I1307" s="10"/>
      <c r="J1307" s="10"/>
    </row>
    <row r="1308" spans="2:10">
      <c r="B1308" s="11"/>
      <c r="D1308" s="14"/>
      <c r="F1308" s="13"/>
      <c r="G1308" s="10"/>
      <c r="H1308" s="10"/>
      <c r="I1308" s="10"/>
      <c r="J1308" s="10"/>
    </row>
    <row r="1309" spans="2:10">
      <c r="B1309" s="11"/>
      <c r="D1309" s="14"/>
      <c r="F1309" s="13"/>
      <c r="G1309" s="10"/>
      <c r="H1309" s="10"/>
      <c r="I1309" s="10"/>
      <c r="J1309" s="10"/>
    </row>
    <row r="1310" spans="2:10">
      <c r="B1310" s="11"/>
      <c r="D1310" s="14"/>
      <c r="F1310" s="13"/>
      <c r="G1310" s="10"/>
      <c r="H1310" s="10"/>
      <c r="I1310" s="10"/>
      <c r="J1310" s="10"/>
    </row>
    <row r="1311" spans="2:10">
      <c r="B1311" s="11"/>
      <c r="D1311" s="14"/>
      <c r="F1311" s="13"/>
      <c r="G1311" s="10"/>
      <c r="H1311" s="10"/>
      <c r="I1311" s="10"/>
      <c r="J1311" s="10"/>
    </row>
    <row r="1312" spans="2:10">
      <c r="B1312" s="11"/>
      <c r="D1312" s="14"/>
      <c r="F1312" s="13"/>
      <c r="G1312" s="10"/>
      <c r="H1312" s="10"/>
      <c r="I1312" s="10"/>
      <c r="J1312" s="10"/>
    </row>
    <row r="1313" spans="2:10">
      <c r="B1313" s="11"/>
      <c r="D1313" s="14"/>
      <c r="F1313" s="13"/>
      <c r="G1313" s="10"/>
      <c r="H1313" s="10"/>
      <c r="I1313" s="10"/>
      <c r="J1313" s="10"/>
    </row>
    <row r="1314" spans="2:10">
      <c r="B1314" s="11"/>
      <c r="D1314" s="14"/>
      <c r="F1314" s="13"/>
      <c r="G1314" s="10"/>
      <c r="H1314" s="10"/>
      <c r="I1314" s="10"/>
      <c r="J1314" s="10"/>
    </row>
    <row r="1315" spans="2:10">
      <c r="B1315" s="11"/>
      <c r="D1315" s="14"/>
      <c r="F1315" s="13"/>
      <c r="G1315" s="10"/>
      <c r="H1315" s="10"/>
      <c r="I1315" s="10"/>
      <c r="J1315" s="10"/>
    </row>
    <row r="1316" spans="2:10">
      <c r="B1316" s="11"/>
      <c r="D1316" s="14"/>
      <c r="F1316" s="13"/>
      <c r="G1316" s="10"/>
      <c r="H1316" s="10"/>
      <c r="I1316" s="10"/>
      <c r="J1316" s="10"/>
    </row>
    <row r="1317" spans="2:10">
      <c r="B1317" s="11"/>
      <c r="D1317" s="14"/>
      <c r="F1317" s="13"/>
      <c r="G1317" s="10"/>
      <c r="H1317" s="10"/>
      <c r="I1317" s="10"/>
      <c r="J1317" s="10"/>
    </row>
    <row r="1318" spans="2:10">
      <c r="B1318" s="11"/>
      <c r="D1318" s="14"/>
      <c r="F1318" s="13"/>
      <c r="G1318" s="10"/>
      <c r="H1318" s="10"/>
      <c r="I1318" s="10"/>
      <c r="J1318" s="10"/>
    </row>
    <row r="1319" spans="2:10">
      <c r="B1319" s="11"/>
      <c r="D1319" s="14"/>
      <c r="F1319" s="13"/>
      <c r="G1319" s="10"/>
      <c r="H1319" s="10"/>
      <c r="I1319" s="10"/>
      <c r="J1319" s="10"/>
    </row>
    <row r="1320" spans="2:10">
      <c r="B1320" s="11"/>
      <c r="D1320" s="14"/>
      <c r="F1320" s="13"/>
      <c r="G1320" s="10"/>
      <c r="H1320" s="10"/>
      <c r="I1320" s="10"/>
      <c r="J1320" s="10"/>
    </row>
    <row r="1321" spans="2:10">
      <c r="B1321" s="11"/>
      <c r="D1321" s="14"/>
      <c r="F1321" s="13"/>
      <c r="G1321" s="10"/>
      <c r="H1321" s="10"/>
      <c r="I1321" s="10"/>
      <c r="J1321" s="10"/>
    </row>
    <row r="1322" spans="2:10">
      <c r="B1322" s="11"/>
      <c r="D1322" s="14"/>
      <c r="F1322" s="13"/>
      <c r="G1322" s="10"/>
      <c r="H1322" s="10"/>
      <c r="I1322" s="10"/>
      <c r="J1322" s="10"/>
    </row>
    <row r="1323" spans="2:10">
      <c r="B1323" s="11"/>
      <c r="D1323" s="14"/>
      <c r="F1323" s="13"/>
      <c r="G1323" s="10"/>
      <c r="H1323" s="10"/>
      <c r="I1323" s="10"/>
      <c r="J1323" s="10"/>
    </row>
    <row r="1324" spans="2:10">
      <c r="B1324" s="11"/>
      <c r="D1324" s="14"/>
      <c r="F1324" s="13"/>
      <c r="G1324" s="10"/>
      <c r="H1324" s="10"/>
      <c r="I1324" s="10"/>
      <c r="J1324" s="10"/>
    </row>
    <row r="1325" spans="2:10">
      <c r="B1325" s="11"/>
      <c r="D1325" s="14"/>
      <c r="F1325" s="13"/>
      <c r="G1325" s="10"/>
      <c r="H1325" s="10"/>
      <c r="I1325" s="10"/>
      <c r="J1325" s="10"/>
    </row>
    <row r="1326" spans="2:10">
      <c r="B1326" s="11"/>
      <c r="D1326" s="14"/>
      <c r="F1326" s="13"/>
      <c r="G1326" s="10"/>
      <c r="H1326" s="10"/>
      <c r="I1326" s="10"/>
      <c r="J1326" s="10"/>
    </row>
    <row r="1327" spans="2:10">
      <c r="B1327" s="11"/>
      <c r="D1327" s="14"/>
      <c r="F1327" s="13"/>
      <c r="G1327" s="10"/>
      <c r="H1327" s="10"/>
      <c r="I1327" s="10"/>
      <c r="J1327" s="10"/>
    </row>
    <row r="1328" spans="2:10">
      <c r="B1328" s="11"/>
      <c r="D1328" s="14"/>
      <c r="F1328" s="13"/>
      <c r="G1328" s="10"/>
      <c r="H1328" s="10"/>
      <c r="I1328" s="10"/>
      <c r="J1328" s="10"/>
    </row>
    <row r="1329" spans="2:10">
      <c r="B1329" s="11"/>
      <c r="D1329" s="14"/>
      <c r="F1329" s="13"/>
      <c r="G1329" s="10"/>
      <c r="H1329" s="10"/>
      <c r="I1329" s="10"/>
      <c r="J1329" s="10"/>
    </row>
    <row r="1330" spans="2:10">
      <c r="B1330" s="11"/>
      <c r="D1330" s="14"/>
      <c r="F1330" s="13"/>
      <c r="G1330" s="10"/>
      <c r="H1330" s="10"/>
      <c r="I1330" s="10"/>
      <c r="J1330" s="10"/>
    </row>
    <row r="1331" spans="2:10">
      <c r="B1331" s="11"/>
      <c r="D1331" s="14"/>
      <c r="F1331" s="13"/>
      <c r="G1331" s="10"/>
      <c r="H1331" s="10"/>
      <c r="I1331" s="10"/>
      <c r="J1331" s="10"/>
    </row>
    <row r="1332" spans="2:10">
      <c r="B1332" s="11"/>
      <c r="D1332" s="14"/>
      <c r="F1332" s="13"/>
      <c r="G1332" s="10"/>
      <c r="H1332" s="10"/>
      <c r="I1332" s="10"/>
      <c r="J1332" s="10"/>
    </row>
    <row r="1333" spans="2:10">
      <c r="B1333" s="11"/>
      <c r="D1333" s="14"/>
      <c r="F1333" s="13"/>
      <c r="G1333" s="10"/>
      <c r="H1333" s="10"/>
      <c r="I1333" s="10"/>
      <c r="J1333" s="10"/>
    </row>
    <row r="1334" spans="2:10">
      <c r="B1334" s="11"/>
      <c r="D1334" s="14"/>
      <c r="F1334" s="13"/>
      <c r="G1334" s="10"/>
      <c r="H1334" s="10"/>
      <c r="I1334" s="10"/>
      <c r="J1334" s="10"/>
    </row>
    <row r="1335" spans="2:10">
      <c r="B1335" s="11"/>
      <c r="D1335" s="14"/>
      <c r="F1335" s="13"/>
      <c r="G1335" s="10"/>
      <c r="H1335" s="10"/>
      <c r="I1335" s="10"/>
      <c r="J1335" s="10"/>
    </row>
    <row r="1336" spans="2:10">
      <c r="B1336" s="11"/>
      <c r="D1336" s="14"/>
      <c r="F1336" s="13"/>
      <c r="G1336" s="10"/>
      <c r="H1336" s="10"/>
      <c r="I1336" s="10"/>
      <c r="J1336" s="10"/>
    </row>
    <row r="1337" spans="2:10">
      <c r="B1337" s="11"/>
      <c r="D1337" s="14"/>
      <c r="F1337" s="13"/>
      <c r="G1337" s="10"/>
      <c r="H1337" s="10"/>
      <c r="I1337" s="10"/>
      <c r="J1337" s="10"/>
    </row>
    <row r="1338" spans="2:10">
      <c r="B1338" s="11"/>
      <c r="D1338" s="14"/>
      <c r="F1338" s="13"/>
      <c r="G1338" s="10"/>
      <c r="H1338" s="10"/>
      <c r="I1338" s="10"/>
      <c r="J1338" s="10"/>
    </row>
    <row r="1339" spans="2:10">
      <c r="B1339" s="11"/>
      <c r="D1339" s="14"/>
      <c r="F1339" s="13"/>
      <c r="G1339" s="10"/>
      <c r="H1339" s="10"/>
      <c r="I1339" s="10"/>
      <c r="J1339" s="10"/>
    </row>
    <row r="1340" spans="2:10">
      <c r="B1340" s="11"/>
      <c r="D1340" s="14"/>
      <c r="F1340" s="13"/>
      <c r="G1340" s="10"/>
      <c r="H1340" s="10"/>
      <c r="I1340" s="10"/>
      <c r="J1340" s="10"/>
    </row>
    <row r="1341" spans="2:10">
      <c r="B1341" s="11"/>
      <c r="D1341" s="14"/>
      <c r="F1341" s="13"/>
      <c r="G1341" s="10"/>
      <c r="H1341" s="10"/>
      <c r="I1341" s="10"/>
      <c r="J1341" s="10"/>
    </row>
    <row r="1342" spans="2:10">
      <c r="B1342" s="11"/>
      <c r="D1342" s="14"/>
      <c r="F1342" s="13"/>
      <c r="G1342" s="10"/>
      <c r="H1342" s="10"/>
      <c r="I1342" s="10"/>
      <c r="J1342" s="10"/>
    </row>
    <row r="1343" spans="2:10">
      <c r="B1343" s="11"/>
      <c r="D1343" s="14"/>
      <c r="F1343" s="13"/>
      <c r="G1343" s="10"/>
      <c r="H1343" s="10"/>
      <c r="I1343" s="10"/>
      <c r="J1343" s="10"/>
    </row>
    <row r="1344" spans="2:10">
      <c r="B1344" s="11"/>
      <c r="D1344" s="14"/>
      <c r="F1344" s="13"/>
      <c r="G1344" s="10"/>
      <c r="H1344" s="10"/>
      <c r="I1344" s="10"/>
      <c r="J1344" s="10"/>
    </row>
    <row r="1345" spans="2:10">
      <c r="B1345" s="11"/>
      <c r="D1345" s="14"/>
      <c r="F1345" s="13"/>
      <c r="G1345" s="10"/>
      <c r="H1345" s="10"/>
      <c r="I1345" s="10"/>
      <c r="J1345" s="10"/>
    </row>
    <row r="1346" spans="2:10">
      <c r="B1346" s="11"/>
      <c r="D1346" s="14"/>
      <c r="F1346" s="13"/>
      <c r="G1346" s="10"/>
      <c r="H1346" s="10"/>
      <c r="I1346" s="10"/>
      <c r="J1346" s="10"/>
    </row>
    <row r="1347" spans="2:10">
      <c r="B1347" s="11"/>
      <c r="D1347" s="14"/>
      <c r="F1347" s="13"/>
      <c r="G1347" s="10"/>
      <c r="H1347" s="10"/>
      <c r="I1347" s="10"/>
      <c r="J1347" s="10"/>
    </row>
    <row r="1348" spans="2:10">
      <c r="B1348" s="11"/>
      <c r="D1348" s="14"/>
      <c r="F1348" s="13"/>
      <c r="G1348" s="10"/>
      <c r="H1348" s="10"/>
      <c r="I1348" s="10"/>
      <c r="J1348" s="10"/>
    </row>
    <row r="1349" spans="2:10">
      <c r="B1349" s="11"/>
      <c r="D1349" s="14"/>
      <c r="F1349" s="13"/>
      <c r="G1349" s="10"/>
      <c r="H1349" s="10"/>
      <c r="I1349" s="10"/>
      <c r="J1349" s="10"/>
    </row>
    <row r="1350" spans="2:10">
      <c r="B1350" s="11"/>
      <c r="D1350" s="14"/>
      <c r="F1350" s="13"/>
      <c r="G1350" s="10"/>
      <c r="H1350" s="10"/>
      <c r="I1350" s="10"/>
      <c r="J1350" s="10"/>
    </row>
    <row r="1351" spans="2:10">
      <c r="B1351" s="11"/>
      <c r="D1351" s="14"/>
      <c r="F1351" s="13"/>
      <c r="G1351" s="10"/>
      <c r="H1351" s="10"/>
      <c r="I1351" s="10"/>
      <c r="J1351" s="10"/>
    </row>
    <row r="1352" spans="2:10">
      <c r="B1352" s="11"/>
      <c r="D1352" s="14"/>
      <c r="F1352" s="13"/>
      <c r="G1352" s="10"/>
      <c r="H1352" s="10"/>
      <c r="I1352" s="10"/>
      <c r="J1352" s="10"/>
    </row>
    <row r="1353" spans="2:10">
      <c r="B1353" s="11"/>
      <c r="D1353" s="14"/>
      <c r="F1353" s="13"/>
      <c r="G1353" s="10"/>
      <c r="H1353" s="10"/>
      <c r="I1353" s="10"/>
      <c r="J1353" s="10"/>
    </row>
    <row r="1354" spans="2:10">
      <c r="B1354" s="11"/>
      <c r="D1354" s="14"/>
      <c r="F1354" s="13"/>
      <c r="G1354" s="10"/>
      <c r="H1354" s="10"/>
      <c r="I1354" s="10"/>
      <c r="J1354" s="10"/>
    </row>
    <row r="1355" spans="2:10">
      <c r="B1355" s="11"/>
      <c r="D1355" s="14"/>
      <c r="F1355" s="13"/>
      <c r="G1355" s="10"/>
      <c r="H1355" s="10"/>
      <c r="I1355" s="10"/>
      <c r="J1355" s="10"/>
    </row>
    <row r="1356" spans="2:10">
      <c r="B1356" s="11"/>
      <c r="D1356" s="14"/>
      <c r="F1356" s="13"/>
      <c r="G1356" s="10"/>
      <c r="H1356" s="10"/>
      <c r="I1356" s="10"/>
      <c r="J1356" s="10"/>
    </row>
    <row r="1357" spans="2:10">
      <c r="B1357" s="11"/>
      <c r="D1357" s="14"/>
      <c r="F1357" s="13"/>
      <c r="G1357" s="10"/>
      <c r="H1357" s="10"/>
      <c r="I1357" s="10"/>
      <c r="J1357" s="10"/>
    </row>
    <row r="1358" spans="2:10">
      <c r="B1358" s="11"/>
      <c r="D1358" s="14"/>
      <c r="F1358" s="13"/>
      <c r="G1358" s="10"/>
      <c r="H1358" s="10"/>
      <c r="I1358" s="10"/>
      <c r="J1358" s="10"/>
    </row>
    <row r="1359" spans="2:10">
      <c r="B1359" s="11"/>
      <c r="D1359" s="14"/>
      <c r="F1359" s="13"/>
      <c r="G1359" s="10"/>
      <c r="H1359" s="10"/>
      <c r="I1359" s="10"/>
      <c r="J1359" s="10"/>
    </row>
    <row r="1360" spans="2:10">
      <c r="B1360" s="11"/>
      <c r="D1360" s="14"/>
      <c r="F1360" s="13"/>
      <c r="G1360" s="10"/>
      <c r="H1360" s="10"/>
      <c r="I1360" s="10"/>
      <c r="J1360" s="10"/>
    </row>
    <row r="1361" spans="2:10">
      <c r="B1361" s="11"/>
      <c r="D1361" s="14"/>
      <c r="F1361" s="13"/>
      <c r="G1361" s="10"/>
      <c r="H1361" s="10"/>
      <c r="I1361" s="10"/>
      <c r="J1361" s="10"/>
    </row>
    <row r="1362" spans="2:10">
      <c r="B1362" s="11"/>
      <c r="D1362" s="14"/>
      <c r="F1362" s="13"/>
      <c r="G1362" s="10"/>
      <c r="H1362" s="10"/>
      <c r="I1362" s="10"/>
      <c r="J1362" s="10"/>
    </row>
    <row r="1363" spans="2:10">
      <c r="B1363" s="11"/>
      <c r="D1363" s="14"/>
      <c r="F1363" s="13"/>
      <c r="G1363" s="10"/>
      <c r="H1363" s="10"/>
      <c r="I1363" s="10"/>
      <c r="J1363" s="10"/>
    </row>
    <row r="1364" spans="2:10">
      <c r="B1364" s="11"/>
      <c r="D1364" s="14"/>
      <c r="F1364" s="13"/>
      <c r="G1364" s="10"/>
      <c r="H1364" s="10"/>
      <c r="I1364" s="10"/>
      <c r="J1364" s="10"/>
    </row>
    <row r="1365" spans="2:10">
      <c r="B1365" s="11"/>
      <c r="D1365" s="14"/>
      <c r="F1365" s="13"/>
      <c r="G1365" s="10"/>
      <c r="H1365" s="10"/>
      <c r="I1365" s="10"/>
      <c r="J1365" s="10"/>
    </row>
    <row r="1366" spans="2:10">
      <c r="B1366" s="11"/>
      <c r="D1366" s="14"/>
      <c r="F1366" s="13"/>
      <c r="G1366" s="10"/>
      <c r="H1366" s="10"/>
      <c r="I1366" s="10"/>
      <c r="J1366" s="10"/>
    </row>
    <row r="1367" spans="2:10">
      <c r="B1367" s="11"/>
      <c r="D1367" s="14"/>
      <c r="F1367" s="13"/>
      <c r="G1367" s="10"/>
      <c r="H1367" s="10"/>
      <c r="I1367" s="10"/>
      <c r="J1367" s="10"/>
    </row>
    <row r="1368" spans="2:10">
      <c r="B1368" s="11"/>
      <c r="D1368" s="14"/>
      <c r="F1368" s="13"/>
      <c r="G1368" s="10"/>
      <c r="H1368" s="10"/>
      <c r="I1368" s="10"/>
      <c r="J1368" s="10"/>
    </row>
    <row r="1369" spans="2:10">
      <c r="B1369" s="11"/>
      <c r="D1369" s="14"/>
      <c r="F1369" s="13"/>
      <c r="G1369" s="10"/>
      <c r="H1369" s="10"/>
      <c r="I1369" s="10"/>
      <c r="J1369" s="10"/>
    </row>
    <row r="1370" spans="2:10">
      <c r="B1370" s="11"/>
      <c r="D1370" s="14"/>
      <c r="F1370" s="13"/>
      <c r="G1370" s="10"/>
      <c r="H1370" s="10"/>
      <c r="I1370" s="10"/>
      <c r="J1370" s="10"/>
    </row>
    <row r="1371" spans="2:10">
      <c r="B1371" s="11"/>
      <c r="D1371" s="14"/>
      <c r="F1371" s="13"/>
      <c r="G1371" s="10"/>
      <c r="H1371" s="10"/>
      <c r="I1371" s="10"/>
      <c r="J1371" s="10"/>
    </row>
    <row r="1372" spans="2:10">
      <c r="B1372" s="11"/>
      <c r="D1372" s="14"/>
      <c r="F1372" s="13"/>
      <c r="G1372" s="10"/>
      <c r="H1372" s="10"/>
      <c r="I1372" s="10"/>
      <c r="J1372" s="10"/>
    </row>
    <row r="1373" spans="2:10">
      <c r="B1373" s="11"/>
      <c r="D1373" s="14"/>
      <c r="F1373" s="13"/>
      <c r="G1373" s="10"/>
      <c r="H1373" s="10"/>
      <c r="I1373" s="10"/>
      <c r="J1373" s="10"/>
    </row>
    <row r="1374" spans="2:10">
      <c r="B1374" s="11"/>
      <c r="D1374" s="14"/>
      <c r="F1374" s="13"/>
      <c r="G1374" s="10"/>
      <c r="H1374" s="10"/>
      <c r="I1374" s="10"/>
      <c r="J1374" s="10"/>
    </row>
    <row r="1375" spans="2:10">
      <c r="B1375" s="11"/>
      <c r="D1375" s="14"/>
      <c r="F1375" s="13"/>
      <c r="G1375" s="10"/>
      <c r="H1375" s="10"/>
      <c r="I1375" s="10"/>
      <c r="J1375" s="10"/>
    </row>
    <row r="1376" spans="2:10">
      <c r="B1376" s="11"/>
      <c r="D1376" s="14"/>
      <c r="F1376" s="13"/>
      <c r="G1376" s="10"/>
      <c r="H1376" s="10"/>
      <c r="I1376" s="10"/>
      <c r="J1376" s="10"/>
    </row>
    <row r="1377" spans="2:10">
      <c r="B1377" s="11"/>
      <c r="D1377" s="14"/>
      <c r="F1377" s="13"/>
      <c r="G1377" s="10"/>
      <c r="H1377" s="10"/>
      <c r="I1377" s="10"/>
      <c r="J1377" s="10"/>
    </row>
    <row r="1378" spans="2:10">
      <c r="B1378" s="11"/>
      <c r="D1378" s="14"/>
      <c r="F1378" s="13"/>
      <c r="G1378" s="10"/>
      <c r="H1378" s="10"/>
      <c r="I1378" s="10"/>
      <c r="J1378" s="10"/>
    </row>
    <row r="1379" spans="2:10">
      <c r="B1379" s="11"/>
      <c r="D1379" s="14"/>
      <c r="F1379" s="13"/>
      <c r="G1379" s="10"/>
      <c r="H1379" s="10"/>
      <c r="I1379" s="10"/>
      <c r="J1379" s="10"/>
    </row>
    <row r="1380" spans="2:10">
      <c r="B1380" s="11"/>
      <c r="D1380" s="14"/>
      <c r="F1380" s="13"/>
      <c r="G1380" s="10"/>
      <c r="H1380" s="10"/>
      <c r="I1380" s="10"/>
      <c r="J1380" s="10"/>
    </row>
    <row r="1381" spans="2:10">
      <c r="B1381" s="11"/>
      <c r="D1381" s="14"/>
      <c r="F1381" s="13"/>
      <c r="G1381" s="10"/>
      <c r="H1381" s="10"/>
      <c r="I1381" s="10"/>
      <c r="J1381" s="10"/>
    </row>
    <row r="1382" spans="2:10">
      <c r="B1382" s="11"/>
      <c r="D1382" s="14"/>
      <c r="F1382" s="13"/>
      <c r="G1382" s="10"/>
      <c r="H1382" s="10"/>
      <c r="I1382" s="10"/>
      <c r="J1382" s="10"/>
    </row>
    <row r="1383" spans="2:10">
      <c r="B1383" s="11"/>
      <c r="D1383" s="14"/>
      <c r="F1383" s="13"/>
      <c r="G1383" s="10"/>
      <c r="H1383" s="10"/>
      <c r="I1383" s="10"/>
      <c r="J1383" s="10"/>
    </row>
    <row r="1384" spans="2:10">
      <c r="B1384" s="11"/>
      <c r="D1384" s="14"/>
      <c r="F1384" s="13"/>
      <c r="G1384" s="10"/>
      <c r="H1384" s="10"/>
      <c r="I1384" s="10"/>
      <c r="J1384" s="10"/>
    </row>
    <row r="1385" spans="2:10">
      <c r="B1385" s="11"/>
      <c r="D1385" s="14"/>
      <c r="F1385" s="13"/>
      <c r="G1385" s="10"/>
      <c r="H1385" s="10"/>
      <c r="I1385" s="10"/>
      <c r="J1385" s="10"/>
    </row>
    <row r="1386" spans="2:10">
      <c r="B1386" s="11"/>
      <c r="D1386" s="14"/>
      <c r="F1386" s="13"/>
      <c r="G1386" s="10"/>
      <c r="H1386" s="10"/>
      <c r="I1386" s="10"/>
      <c r="J1386" s="10"/>
    </row>
    <row r="1387" spans="2:10">
      <c r="B1387" s="11"/>
      <c r="D1387" s="14"/>
      <c r="F1387" s="13"/>
      <c r="G1387" s="10"/>
      <c r="H1387" s="10"/>
      <c r="I1387" s="10"/>
      <c r="J1387" s="10"/>
    </row>
    <row r="1388" spans="2:10">
      <c r="B1388" s="11"/>
      <c r="D1388" s="14"/>
      <c r="F1388" s="13"/>
      <c r="G1388" s="10"/>
      <c r="H1388" s="10"/>
      <c r="I1388" s="10"/>
      <c r="J1388" s="10"/>
    </row>
    <row r="1389" spans="2:10">
      <c r="B1389" s="11"/>
      <c r="D1389" s="14"/>
      <c r="F1389" s="13"/>
      <c r="G1389" s="10"/>
      <c r="H1389" s="10"/>
      <c r="I1389" s="10"/>
      <c r="J1389" s="10"/>
    </row>
    <row r="1390" spans="2:10">
      <c r="B1390" s="11"/>
      <c r="D1390" s="14"/>
      <c r="F1390" s="13"/>
      <c r="G1390" s="10"/>
      <c r="H1390" s="10"/>
      <c r="I1390" s="10"/>
      <c r="J1390" s="10"/>
    </row>
    <row r="1391" spans="2:10">
      <c r="B1391" s="11"/>
      <c r="D1391" s="14"/>
      <c r="F1391" s="13"/>
      <c r="G1391" s="10"/>
      <c r="H1391" s="10"/>
      <c r="I1391" s="10"/>
      <c r="J1391" s="10"/>
    </row>
    <row r="1392" spans="2:10">
      <c r="B1392" s="11"/>
      <c r="D1392" s="14"/>
      <c r="F1392" s="13"/>
      <c r="G1392" s="10"/>
      <c r="H1392" s="10"/>
      <c r="I1392" s="10"/>
      <c r="J1392" s="10"/>
    </row>
    <row r="1393" spans="2:10">
      <c r="B1393" s="11"/>
      <c r="D1393" s="14"/>
      <c r="F1393" s="13"/>
      <c r="G1393" s="10"/>
      <c r="H1393" s="10"/>
      <c r="I1393" s="10"/>
      <c r="J1393" s="10"/>
    </row>
    <row r="1394" spans="2:10">
      <c r="B1394" s="11"/>
      <c r="D1394" s="14"/>
      <c r="F1394" s="13"/>
      <c r="G1394" s="10"/>
      <c r="H1394" s="10"/>
      <c r="I1394" s="10"/>
      <c r="J1394" s="10"/>
    </row>
    <row r="1395" spans="2:10">
      <c r="B1395" s="11"/>
      <c r="D1395" s="14"/>
      <c r="F1395" s="13"/>
      <c r="G1395" s="10"/>
      <c r="H1395" s="10"/>
      <c r="I1395" s="10"/>
      <c r="J1395" s="10"/>
    </row>
    <row r="1396" spans="2:10">
      <c r="B1396" s="11"/>
      <c r="D1396" s="14"/>
      <c r="F1396" s="13"/>
      <c r="G1396" s="10"/>
      <c r="H1396" s="10"/>
      <c r="I1396" s="10"/>
      <c r="J1396" s="10"/>
    </row>
    <row r="1397" spans="2:10">
      <c r="B1397" s="11"/>
      <c r="D1397" s="14"/>
      <c r="F1397" s="13"/>
      <c r="G1397" s="10"/>
      <c r="H1397" s="10"/>
      <c r="I1397" s="10"/>
      <c r="J1397" s="10"/>
    </row>
    <row r="1398" spans="2:10">
      <c r="B1398" s="11"/>
      <c r="D1398" s="14"/>
      <c r="F1398" s="13"/>
      <c r="G1398" s="10"/>
      <c r="H1398" s="10"/>
      <c r="I1398" s="10"/>
      <c r="J1398" s="10"/>
    </row>
    <row r="1399" spans="2:10">
      <c r="B1399" s="11"/>
      <c r="D1399" s="14"/>
      <c r="F1399" s="13"/>
      <c r="G1399" s="10"/>
      <c r="H1399" s="10"/>
      <c r="I1399" s="10"/>
      <c r="J1399" s="10"/>
    </row>
    <row r="1400" spans="2:10">
      <c r="B1400" s="11"/>
      <c r="D1400" s="14"/>
      <c r="F1400" s="13"/>
      <c r="G1400" s="10"/>
      <c r="H1400" s="10"/>
      <c r="I1400" s="10"/>
      <c r="J1400" s="10"/>
    </row>
    <row r="1401" spans="2:10">
      <c r="B1401" s="11"/>
      <c r="D1401" s="14"/>
      <c r="F1401" s="13"/>
      <c r="G1401" s="10"/>
      <c r="H1401" s="10"/>
      <c r="I1401" s="10"/>
      <c r="J1401" s="10"/>
    </row>
    <row r="1402" spans="2:10">
      <c r="B1402" s="11"/>
      <c r="D1402" s="14"/>
      <c r="F1402" s="13"/>
      <c r="G1402" s="10"/>
      <c r="H1402" s="10"/>
      <c r="I1402" s="10"/>
      <c r="J1402" s="10"/>
    </row>
    <row r="1403" spans="2:10">
      <c r="B1403" s="11"/>
      <c r="D1403" s="14"/>
      <c r="F1403" s="13"/>
      <c r="G1403" s="10"/>
      <c r="H1403" s="10"/>
      <c r="I1403" s="10"/>
      <c r="J1403" s="10"/>
    </row>
    <row r="1404" spans="2:10">
      <c r="B1404" s="11"/>
      <c r="D1404" s="14"/>
      <c r="F1404" s="13"/>
      <c r="G1404" s="10"/>
      <c r="H1404" s="10"/>
      <c r="I1404" s="10"/>
      <c r="J1404" s="10"/>
    </row>
    <row r="1405" spans="2:10">
      <c r="B1405" s="11"/>
      <c r="D1405" s="14"/>
      <c r="F1405" s="13"/>
      <c r="G1405" s="10"/>
      <c r="H1405" s="10"/>
      <c r="I1405" s="10"/>
      <c r="J1405" s="10"/>
    </row>
    <row r="1406" spans="2:10">
      <c r="B1406" s="11"/>
      <c r="D1406" s="14"/>
      <c r="F1406" s="13"/>
      <c r="G1406" s="10"/>
      <c r="H1406" s="10"/>
      <c r="I1406" s="10"/>
      <c r="J1406" s="10"/>
    </row>
    <row r="1407" spans="2:10">
      <c r="B1407" s="11"/>
      <c r="D1407" s="14"/>
      <c r="F1407" s="13"/>
      <c r="G1407" s="10"/>
      <c r="H1407" s="10"/>
      <c r="I1407" s="10"/>
      <c r="J1407" s="10"/>
    </row>
    <row r="1408" spans="2:10">
      <c r="B1408" s="11"/>
      <c r="D1408" s="14"/>
      <c r="F1408" s="13"/>
      <c r="G1408" s="10"/>
      <c r="H1408" s="10"/>
      <c r="I1408" s="10"/>
      <c r="J1408" s="10"/>
    </row>
    <row r="1409" spans="2:10">
      <c r="B1409" s="11"/>
      <c r="D1409" s="14"/>
      <c r="F1409" s="13"/>
      <c r="G1409" s="10"/>
      <c r="H1409" s="10"/>
      <c r="I1409" s="10"/>
      <c r="J1409" s="10"/>
    </row>
    <row r="1410" spans="2:10">
      <c r="B1410" s="11"/>
      <c r="D1410" s="14"/>
      <c r="F1410" s="13"/>
      <c r="G1410" s="10"/>
      <c r="H1410" s="10"/>
      <c r="I1410" s="10"/>
      <c r="J1410" s="10"/>
    </row>
    <row r="1411" spans="2:10">
      <c r="B1411" s="11"/>
      <c r="D1411" s="14"/>
      <c r="F1411" s="13"/>
      <c r="G1411" s="10"/>
      <c r="H1411" s="10"/>
      <c r="I1411" s="10"/>
      <c r="J1411" s="10"/>
    </row>
    <row r="1412" spans="2:10">
      <c r="B1412" s="11"/>
      <c r="D1412" s="14"/>
      <c r="F1412" s="13"/>
      <c r="G1412" s="10"/>
      <c r="H1412" s="10"/>
      <c r="I1412" s="10"/>
      <c r="J1412" s="10"/>
    </row>
    <row r="1413" spans="2:10">
      <c r="B1413" s="11"/>
      <c r="D1413" s="14"/>
      <c r="F1413" s="13"/>
      <c r="G1413" s="10"/>
      <c r="H1413" s="10"/>
      <c r="I1413" s="10"/>
      <c r="J1413" s="10"/>
    </row>
    <row r="1414" spans="2:10">
      <c r="B1414" s="11"/>
      <c r="D1414" s="14"/>
      <c r="F1414" s="13"/>
      <c r="G1414" s="10"/>
      <c r="H1414" s="10"/>
      <c r="I1414" s="10"/>
      <c r="J1414" s="10"/>
    </row>
    <row r="1415" spans="2:10">
      <c r="B1415" s="11"/>
      <c r="D1415" s="14"/>
      <c r="F1415" s="13"/>
      <c r="G1415" s="10"/>
      <c r="H1415" s="10"/>
      <c r="I1415" s="10"/>
      <c r="J1415" s="10"/>
    </row>
    <row r="1416" spans="2:10">
      <c r="B1416" s="11"/>
      <c r="D1416" s="14"/>
      <c r="F1416" s="13"/>
      <c r="G1416" s="10"/>
      <c r="H1416" s="10"/>
      <c r="I1416" s="10"/>
      <c r="J1416" s="10"/>
    </row>
    <row r="1417" spans="2:10">
      <c r="B1417" s="11"/>
      <c r="D1417" s="14"/>
      <c r="F1417" s="13"/>
      <c r="G1417" s="10"/>
      <c r="H1417" s="10"/>
      <c r="I1417" s="10"/>
      <c r="J1417" s="10"/>
    </row>
    <row r="1418" spans="2:10">
      <c r="B1418" s="11"/>
      <c r="D1418" s="14"/>
      <c r="F1418" s="13"/>
      <c r="G1418" s="10"/>
      <c r="H1418" s="10"/>
      <c r="I1418" s="10"/>
      <c r="J1418" s="10"/>
    </row>
    <row r="1419" spans="2:10">
      <c r="B1419" s="11"/>
      <c r="D1419" s="14"/>
      <c r="F1419" s="13"/>
      <c r="G1419" s="10"/>
      <c r="H1419" s="10"/>
      <c r="I1419" s="10"/>
      <c r="J1419" s="10"/>
    </row>
    <row r="1420" spans="2:10">
      <c r="B1420" s="11"/>
      <c r="D1420" s="14"/>
      <c r="F1420" s="13"/>
      <c r="G1420" s="10"/>
      <c r="H1420" s="10"/>
      <c r="I1420" s="10"/>
      <c r="J1420" s="10"/>
    </row>
    <row r="1421" spans="2:10">
      <c r="B1421" s="11"/>
      <c r="D1421" s="14"/>
      <c r="F1421" s="13"/>
      <c r="G1421" s="10"/>
      <c r="H1421" s="10"/>
      <c r="I1421" s="10"/>
      <c r="J1421" s="10"/>
    </row>
    <row r="1422" spans="2:10">
      <c r="B1422" s="11"/>
      <c r="D1422" s="14"/>
      <c r="F1422" s="13"/>
      <c r="G1422" s="10"/>
      <c r="H1422" s="10"/>
      <c r="I1422" s="10"/>
      <c r="J1422" s="10"/>
    </row>
    <row r="1423" spans="2:10">
      <c r="B1423" s="11"/>
      <c r="D1423" s="14"/>
      <c r="F1423" s="13"/>
      <c r="G1423" s="10"/>
      <c r="H1423" s="10"/>
      <c r="I1423" s="10"/>
      <c r="J1423" s="10"/>
    </row>
    <row r="1424" spans="2:10">
      <c r="B1424" s="11"/>
      <c r="D1424" s="14"/>
      <c r="F1424" s="13"/>
      <c r="G1424" s="10"/>
      <c r="H1424" s="10"/>
      <c r="I1424" s="10"/>
      <c r="J1424" s="10"/>
    </row>
    <row r="1425" spans="2:10">
      <c r="B1425" s="11"/>
      <c r="D1425" s="14"/>
      <c r="F1425" s="13"/>
      <c r="G1425" s="10"/>
      <c r="H1425" s="10"/>
      <c r="I1425" s="10"/>
      <c r="J1425" s="10"/>
    </row>
    <row r="1426" spans="2:10">
      <c r="B1426" s="11"/>
      <c r="D1426" s="14"/>
      <c r="F1426" s="13"/>
      <c r="G1426" s="10"/>
      <c r="H1426" s="10"/>
      <c r="I1426" s="10"/>
      <c r="J1426" s="10"/>
    </row>
    <row r="1427" spans="2:10">
      <c r="B1427" s="11"/>
      <c r="D1427" s="14"/>
      <c r="F1427" s="13"/>
      <c r="G1427" s="10"/>
      <c r="H1427" s="10"/>
      <c r="I1427" s="10"/>
      <c r="J1427" s="10"/>
    </row>
    <row r="1428" spans="2:10">
      <c r="B1428" s="11"/>
      <c r="D1428" s="14"/>
      <c r="F1428" s="13"/>
      <c r="G1428" s="10"/>
      <c r="H1428" s="10"/>
      <c r="I1428" s="10"/>
      <c r="J1428" s="10"/>
    </row>
    <row r="1429" spans="2:10">
      <c r="B1429" s="11"/>
      <c r="D1429" s="14"/>
      <c r="F1429" s="13"/>
      <c r="G1429" s="10"/>
      <c r="H1429" s="10"/>
      <c r="I1429" s="10"/>
      <c r="J1429" s="10"/>
    </row>
    <row r="1430" spans="2:10">
      <c r="B1430" s="11"/>
      <c r="D1430" s="14"/>
      <c r="F1430" s="13"/>
      <c r="G1430" s="10"/>
      <c r="H1430" s="10"/>
      <c r="I1430" s="10"/>
      <c r="J1430" s="10"/>
    </row>
    <row r="1431" spans="2:10">
      <c r="B1431" s="11"/>
      <c r="D1431" s="14"/>
      <c r="F1431" s="13"/>
      <c r="G1431" s="10"/>
      <c r="H1431" s="10"/>
      <c r="I1431" s="10"/>
      <c r="J1431" s="10"/>
    </row>
    <row r="1432" spans="2:10">
      <c r="B1432" s="11"/>
      <c r="D1432" s="14"/>
      <c r="F1432" s="13"/>
      <c r="G1432" s="10"/>
      <c r="H1432" s="10"/>
      <c r="I1432" s="10"/>
      <c r="J1432" s="10"/>
    </row>
    <row r="1433" spans="2:10">
      <c r="B1433" s="11"/>
      <c r="D1433" s="14"/>
      <c r="F1433" s="13"/>
      <c r="G1433" s="10"/>
      <c r="H1433" s="10"/>
      <c r="I1433" s="10"/>
      <c r="J1433" s="10"/>
    </row>
    <row r="1434" spans="2:10">
      <c r="B1434" s="11"/>
      <c r="D1434" s="14"/>
      <c r="F1434" s="13"/>
      <c r="G1434" s="10"/>
      <c r="H1434" s="10"/>
      <c r="I1434" s="10"/>
      <c r="J1434" s="10"/>
    </row>
    <row r="1435" spans="2:10">
      <c r="B1435" s="11"/>
      <c r="D1435" s="14"/>
      <c r="F1435" s="13"/>
      <c r="G1435" s="10"/>
      <c r="H1435" s="10"/>
      <c r="I1435" s="10"/>
      <c r="J1435" s="10"/>
    </row>
    <row r="1436" spans="2:10">
      <c r="B1436" s="11"/>
      <c r="D1436" s="14"/>
      <c r="F1436" s="13"/>
      <c r="G1436" s="10"/>
      <c r="H1436" s="10"/>
      <c r="I1436" s="10"/>
      <c r="J1436" s="10"/>
    </row>
    <row r="1437" spans="2:10">
      <c r="B1437" s="11"/>
      <c r="D1437" s="14"/>
      <c r="F1437" s="13"/>
      <c r="G1437" s="10"/>
      <c r="H1437" s="10"/>
      <c r="I1437" s="10"/>
      <c r="J1437" s="10"/>
    </row>
    <row r="1438" spans="2:10">
      <c r="B1438" s="11"/>
      <c r="D1438" s="14"/>
      <c r="F1438" s="13"/>
      <c r="G1438" s="10"/>
      <c r="H1438" s="10"/>
      <c r="I1438" s="10"/>
      <c r="J1438" s="10"/>
    </row>
    <row r="1439" spans="2:10">
      <c r="B1439" s="11"/>
      <c r="D1439" s="14"/>
      <c r="F1439" s="13"/>
      <c r="G1439" s="10"/>
      <c r="H1439" s="10"/>
      <c r="I1439" s="10"/>
      <c r="J1439" s="10"/>
    </row>
    <row r="1440" spans="2:10">
      <c r="B1440" s="11"/>
      <c r="D1440" s="14"/>
      <c r="F1440" s="13"/>
      <c r="G1440" s="10"/>
      <c r="H1440" s="10"/>
      <c r="I1440" s="10"/>
      <c r="J1440" s="10"/>
    </row>
    <row r="1441" spans="2:10">
      <c r="B1441" s="11"/>
      <c r="D1441" s="14"/>
      <c r="F1441" s="13"/>
      <c r="G1441" s="10"/>
      <c r="H1441" s="10"/>
      <c r="I1441" s="10"/>
      <c r="J1441" s="10"/>
    </row>
    <row r="1442" spans="2:10">
      <c r="B1442" s="11"/>
      <c r="D1442" s="14"/>
      <c r="F1442" s="13"/>
      <c r="G1442" s="10"/>
      <c r="H1442" s="10"/>
      <c r="I1442" s="10"/>
      <c r="J1442" s="10"/>
    </row>
    <row r="1443" spans="2:10">
      <c r="B1443" s="11"/>
      <c r="D1443" s="14"/>
      <c r="F1443" s="13"/>
      <c r="G1443" s="10"/>
      <c r="H1443" s="10"/>
      <c r="I1443" s="10"/>
      <c r="J1443" s="10"/>
    </row>
    <row r="1444" spans="2:10">
      <c r="B1444" s="11"/>
      <c r="D1444" s="14"/>
      <c r="F1444" s="13"/>
      <c r="G1444" s="10"/>
      <c r="H1444" s="10"/>
      <c r="I1444" s="10"/>
      <c r="J1444" s="10"/>
    </row>
    <row r="1445" spans="2:10">
      <c r="B1445" s="11"/>
      <c r="D1445" s="14"/>
      <c r="F1445" s="13"/>
      <c r="G1445" s="10"/>
      <c r="H1445" s="10"/>
      <c r="I1445" s="10"/>
      <c r="J1445" s="10"/>
    </row>
    <row r="1446" spans="2:10">
      <c r="B1446" s="11"/>
      <c r="D1446" s="14"/>
      <c r="F1446" s="13"/>
      <c r="G1446" s="10"/>
      <c r="H1446" s="10"/>
      <c r="I1446" s="10"/>
      <c r="J1446" s="10"/>
    </row>
    <row r="1447" spans="2:10">
      <c r="B1447" s="11"/>
      <c r="D1447" s="14"/>
      <c r="F1447" s="13"/>
      <c r="G1447" s="10"/>
      <c r="H1447" s="10"/>
      <c r="I1447" s="10"/>
      <c r="J1447" s="10"/>
    </row>
    <row r="1448" spans="2:10">
      <c r="B1448" s="11"/>
      <c r="D1448" s="14"/>
      <c r="F1448" s="13"/>
      <c r="G1448" s="10"/>
      <c r="H1448" s="10"/>
      <c r="I1448" s="10"/>
      <c r="J1448" s="10"/>
    </row>
    <row r="1449" spans="2:10">
      <c r="B1449" s="11"/>
      <c r="D1449" s="14"/>
      <c r="F1449" s="13"/>
      <c r="G1449" s="10"/>
      <c r="H1449" s="10"/>
      <c r="I1449" s="10"/>
      <c r="J1449" s="10"/>
    </row>
    <row r="1450" spans="2:10">
      <c r="B1450" s="11"/>
      <c r="D1450" s="14"/>
      <c r="F1450" s="13"/>
      <c r="G1450" s="10"/>
      <c r="H1450" s="10"/>
      <c r="I1450" s="10"/>
      <c r="J1450" s="10"/>
    </row>
    <row r="1451" spans="2:10">
      <c r="B1451" s="11"/>
      <c r="D1451" s="14"/>
      <c r="F1451" s="13"/>
      <c r="G1451" s="10"/>
      <c r="H1451" s="10"/>
      <c r="I1451" s="10"/>
      <c r="J1451" s="10"/>
    </row>
    <row r="1452" spans="2:10">
      <c r="B1452" s="11"/>
      <c r="D1452" s="14"/>
      <c r="F1452" s="13"/>
      <c r="G1452" s="10"/>
      <c r="H1452" s="10"/>
      <c r="I1452" s="10"/>
      <c r="J1452" s="10"/>
    </row>
    <row r="1453" spans="2:10">
      <c r="B1453" s="11"/>
      <c r="D1453" s="14"/>
      <c r="F1453" s="13"/>
      <c r="G1453" s="10"/>
      <c r="H1453" s="10"/>
      <c r="I1453" s="10"/>
      <c r="J1453" s="10"/>
    </row>
    <row r="1454" spans="2:10">
      <c r="B1454" s="11"/>
      <c r="D1454" s="14"/>
      <c r="F1454" s="13"/>
      <c r="G1454" s="10"/>
      <c r="H1454" s="10"/>
      <c r="I1454" s="10"/>
      <c r="J1454" s="10"/>
    </row>
    <row r="1455" spans="2:10">
      <c r="B1455" s="11"/>
      <c r="D1455" s="14"/>
      <c r="F1455" s="13"/>
      <c r="G1455" s="10"/>
      <c r="H1455" s="10"/>
      <c r="I1455" s="10"/>
      <c r="J1455" s="10"/>
    </row>
    <row r="1456" spans="2:10">
      <c r="B1456" s="11"/>
      <c r="D1456" s="14"/>
      <c r="F1456" s="13"/>
      <c r="G1456" s="10"/>
      <c r="H1456" s="10"/>
      <c r="I1456" s="10"/>
      <c r="J1456" s="10"/>
    </row>
    <row r="1457" spans="2:10">
      <c r="B1457" s="11"/>
      <c r="D1457" s="14"/>
      <c r="F1457" s="13"/>
      <c r="G1457" s="10"/>
      <c r="H1457" s="10"/>
      <c r="I1457" s="10"/>
      <c r="J1457" s="10"/>
    </row>
    <row r="1458" spans="2:10">
      <c r="B1458" s="11"/>
      <c r="D1458" s="14"/>
      <c r="F1458" s="13"/>
      <c r="G1458" s="10"/>
      <c r="H1458" s="10"/>
      <c r="I1458" s="10"/>
      <c r="J1458" s="10"/>
    </row>
    <row r="1459" spans="2:10">
      <c r="B1459" s="11"/>
      <c r="D1459" s="14"/>
      <c r="F1459" s="13"/>
      <c r="G1459" s="10"/>
      <c r="H1459" s="10"/>
      <c r="I1459" s="10"/>
      <c r="J1459" s="10"/>
    </row>
    <row r="1460" spans="2:10">
      <c r="B1460" s="11"/>
      <c r="D1460" s="14"/>
      <c r="F1460" s="13"/>
      <c r="G1460" s="10"/>
      <c r="H1460" s="10"/>
      <c r="I1460" s="10"/>
      <c r="J1460" s="10"/>
    </row>
    <row r="1461" spans="2:10">
      <c r="B1461" s="11"/>
      <c r="D1461" s="14"/>
      <c r="F1461" s="13"/>
      <c r="G1461" s="10"/>
      <c r="H1461" s="10"/>
      <c r="I1461" s="10"/>
      <c r="J1461" s="10"/>
    </row>
    <row r="1462" spans="2:10">
      <c r="B1462" s="11"/>
      <c r="D1462" s="14"/>
      <c r="F1462" s="13"/>
      <c r="G1462" s="10"/>
      <c r="H1462" s="10"/>
      <c r="I1462" s="10"/>
      <c r="J1462" s="10"/>
    </row>
    <row r="1463" spans="2:10">
      <c r="B1463" s="11"/>
      <c r="D1463" s="14"/>
      <c r="F1463" s="13"/>
      <c r="G1463" s="10"/>
      <c r="H1463" s="10"/>
      <c r="I1463" s="10"/>
      <c r="J1463" s="10"/>
    </row>
    <row r="1464" spans="2:10">
      <c r="B1464" s="11"/>
      <c r="D1464" s="14"/>
      <c r="F1464" s="13"/>
      <c r="G1464" s="10"/>
      <c r="H1464" s="10"/>
      <c r="I1464" s="10"/>
      <c r="J1464" s="10"/>
    </row>
    <row r="1465" spans="2:10">
      <c r="B1465" s="11"/>
      <c r="D1465" s="14"/>
      <c r="F1465" s="13"/>
      <c r="G1465" s="10"/>
      <c r="H1465" s="10"/>
      <c r="I1465" s="10"/>
      <c r="J1465" s="10"/>
    </row>
    <row r="1466" spans="2:10">
      <c r="B1466" s="11"/>
      <c r="D1466" s="14"/>
      <c r="F1466" s="13"/>
      <c r="G1466" s="10"/>
      <c r="H1466" s="10"/>
      <c r="I1466" s="10"/>
      <c r="J1466" s="10"/>
    </row>
    <row r="1467" spans="2:10">
      <c r="B1467" s="11"/>
      <c r="D1467" s="14"/>
      <c r="F1467" s="13"/>
      <c r="G1467" s="10"/>
      <c r="H1467" s="10"/>
      <c r="I1467" s="10"/>
      <c r="J1467" s="10"/>
    </row>
    <row r="1468" spans="2:10">
      <c r="B1468" s="11"/>
      <c r="D1468" s="14"/>
      <c r="F1468" s="13"/>
      <c r="G1468" s="10"/>
      <c r="H1468" s="10"/>
      <c r="I1468" s="10"/>
      <c r="J1468" s="10"/>
    </row>
    <row r="1469" spans="2:10">
      <c r="B1469" s="11"/>
      <c r="D1469" s="14"/>
      <c r="F1469" s="13"/>
      <c r="G1469" s="10"/>
      <c r="H1469" s="10"/>
      <c r="I1469" s="10"/>
      <c r="J1469" s="10"/>
    </row>
    <row r="1470" spans="2:10">
      <c r="B1470" s="11"/>
      <c r="D1470" s="14"/>
      <c r="F1470" s="13"/>
      <c r="G1470" s="10"/>
      <c r="H1470" s="10"/>
      <c r="I1470" s="10"/>
      <c r="J1470" s="10"/>
    </row>
    <row r="1471" spans="2:10">
      <c r="B1471" s="11"/>
      <c r="D1471" s="14"/>
      <c r="F1471" s="13"/>
      <c r="G1471" s="10"/>
      <c r="H1471" s="10"/>
      <c r="I1471" s="10"/>
      <c r="J1471" s="10"/>
    </row>
    <row r="1472" spans="2:10">
      <c r="B1472" s="11"/>
      <c r="D1472" s="14"/>
      <c r="F1472" s="13"/>
      <c r="G1472" s="10"/>
      <c r="H1472" s="10"/>
      <c r="I1472" s="10"/>
      <c r="J1472" s="10"/>
    </row>
    <row r="1473" spans="2:10">
      <c r="B1473" s="11"/>
      <c r="D1473" s="14"/>
      <c r="F1473" s="13"/>
      <c r="G1473" s="10"/>
      <c r="H1473" s="10"/>
      <c r="I1473" s="10"/>
      <c r="J1473" s="10"/>
    </row>
    <row r="1474" spans="2:10">
      <c r="B1474" s="11"/>
      <c r="D1474" s="14"/>
      <c r="F1474" s="13"/>
      <c r="G1474" s="10"/>
      <c r="H1474" s="10"/>
      <c r="I1474" s="10"/>
      <c r="J1474" s="10"/>
    </row>
    <row r="1475" spans="2:10">
      <c r="B1475" s="11"/>
      <c r="D1475" s="14"/>
      <c r="F1475" s="13"/>
      <c r="G1475" s="10"/>
      <c r="H1475" s="10"/>
      <c r="I1475" s="10"/>
      <c r="J1475" s="10"/>
    </row>
    <row r="1476" spans="2:10">
      <c r="B1476" s="11"/>
      <c r="D1476" s="14"/>
      <c r="F1476" s="13"/>
      <c r="G1476" s="10"/>
      <c r="H1476" s="10"/>
      <c r="I1476" s="10"/>
      <c r="J1476" s="10"/>
    </row>
    <row r="1477" spans="2:10">
      <c r="B1477" s="11"/>
      <c r="D1477" s="14"/>
      <c r="F1477" s="13"/>
      <c r="G1477" s="10"/>
      <c r="H1477" s="10"/>
      <c r="I1477" s="10"/>
      <c r="J1477" s="10"/>
    </row>
    <row r="1478" spans="2:10">
      <c r="B1478" s="11"/>
      <c r="D1478" s="14"/>
      <c r="F1478" s="13"/>
      <c r="G1478" s="10"/>
      <c r="H1478" s="10"/>
      <c r="I1478" s="10"/>
      <c r="J1478" s="10"/>
    </row>
    <row r="1479" spans="2:10">
      <c r="B1479" s="11"/>
      <c r="D1479" s="14"/>
      <c r="F1479" s="13"/>
      <c r="G1479" s="10"/>
      <c r="H1479" s="10"/>
      <c r="I1479" s="10"/>
      <c r="J1479" s="10"/>
    </row>
    <row r="1480" spans="2:10">
      <c r="B1480" s="11"/>
      <c r="D1480" s="14"/>
      <c r="F1480" s="13"/>
      <c r="G1480" s="10"/>
      <c r="H1480" s="10"/>
      <c r="I1480" s="10"/>
      <c r="J1480" s="10"/>
    </row>
    <row r="1481" spans="2:10">
      <c r="B1481" s="11"/>
      <c r="D1481" s="14"/>
      <c r="F1481" s="13"/>
      <c r="G1481" s="10"/>
      <c r="H1481" s="10"/>
      <c r="I1481" s="10"/>
      <c r="J1481" s="10"/>
    </row>
    <row r="1482" spans="2:10">
      <c r="B1482" s="11"/>
      <c r="D1482" s="14"/>
      <c r="F1482" s="13"/>
      <c r="G1482" s="10"/>
      <c r="H1482" s="10"/>
      <c r="I1482" s="10"/>
      <c r="J1482" s="10"/>
    </row>
    <row r="1483" spans="2:10">
      <c r="B1483" s="11"/>
      <c r="D1483" s="14"/>
      <c r="F1483" s="13"/>
      <c r="G1483" s="10"/>
      <c r="H1483" s="10"/>
      <c r="I1483" s="10"/>
      <c r="J1483" s="10"/>
    </row>
    <row r="1484" spans="2:10">
      <c r="B1484" s="11"/>
      <c r="D1484" s="14"/>
      <c r="F1484" s="13"/>
      <c r="G1484" s="10"/>
      <c r="H1484" s="10"/>
      <c r="I1484" s="10"/>
      <c r="J1484" s="10"/>
    </row>
    <row r="1485" spans="2:10">
      <c r="B1485" s="11"/>
      <c r="D1485" s="14"/>
      <c r="F1485" s="13"/>
      <c r="G1485" s="10"/>
      <c r="H1485" s="10"/>
      <c r="I1485" s="10"/>
      <c r="J1485" s="10"/>
    </row>
    <row r="1486" spans="2:10">
      <c r="B1486" s="11"/>
      <c r="D1486" s="14"/>
      <c r="F1486" s="13"/>
      <c r="G1486" s="10"/>
      <c r="H1486" s="10"/>
      <c r="I1486" s="10"/>
      <c r="J1486" s="10"/>
    </row>
    <row r="1487" spans="2:10">
      <c r="B1487" s="11"/>
      <c r="D1487" s="14"/>
      <c r="F1487" s="13"/>
      <c r="G1487" s="10"/>
      <c r="H1487" s="10"/>
      <c r="I1487" s="10"/>
      <c r="J1487" s="10"/>
    </row>
    <row r="1488" spans="2:10">
      <c r="B1488" s="11"/>
      <c r="D1488" s="14"/>
      <c r="F1488" s="13"/>
      <c r="G1488" s="10"/>
      <c r="H1488" s="10"/>
      <c r="I1488" s="10"/>
      <c r="J1488" s="10"/>
    </row>
    <row r="1489" spans="2:10">
      <c r="B1489" s="11"/>
      <c r="D1489" s="14"/>
      <c r="F1489" s="13"/>
      <c r="G1489" s="10"/>
      <c r="H1489" s="10"/>
      <c r="I1489" s="10"/>
      <c r="J1489" s="10"/>
    </row>
    <row r="1490" spans="2:10">
      <c r="B1490" s="11"/>
      <c r="D1490" s="14"/>
      <c r="F1490" s="13"/>
      <c r="G1490" s="10"/>
      <c r="H1490" s="10"/>
      <c r="I1490" s="10"/>
      <c r="J1490" s="10"/>
    </row>
    <row r="1491" spans="2:10">
      <c r="B1491" s="11"/>
      <c r="D1491" s="14"/>
      <c r="F1491" s="13"/>
      <c r="G1491" s="10"/>
      <c r="H1491" s="10"/>
      <c r="I1491" s="10"/>
      <c r="J1491" s="10"/>
    </row>
    <row r="1492" spans="2:10">
      <c r="B1492" s="11"/>
      <c r="D1492" s="14"/>
      <c r="F1492" s="13"/>
      <c r="G1492" s="10"/>
      <c r="H1492" s="10"/>
      <c r="I1492" s="10"/>
      <c r="J1492" s="10"/>
    </row>
    <row r="1493" spans="2:10">
      <c r="B1493" s="11"/>
      <c r="D1493" s="14"/>
      <c r="F1493" s="13"/>
      <c r="G1493" s="10"/>
      <c r="H1493" s="10"/>
      <c r="I1493" s="10"/>
      <c r="J1493" s="10"/>
    </row>
    <row r="1494" spans="2:10">
      <c r="B1494" s="11"/>
      <c r="D1494" s="14"/>
      <c r="F1494" s="13"/>
      <c r="G1494" s="10"/>
      <c r="H1494" s="10"/>
      <c r="I1494" s="10"/>
      <c r="J1494" s="10"/>
    </row>
    <row r="1495" spans="2:10">
      <c r="B1495" s="11"/>
      <c r="D1495" s="14"/>
      <c r="F1495" s="13"/>
      <c r="G1495" s="10"/>
      <c r="H1495" s="10"/>
      <c r="I1495" s="10"/>
      <c r="J1495" s="10"/>
    </row>
    <row r="1496" spans="2:10">
      <c r="B1496" s="11"/>
      <c r="D1496" s="14"/>
      <c r="F1496" s="13"/>
      <c r="G1496" s="10"/>
      <c r="H1496" s="10"/>
      <c r="I1496" s="10"/>
      <c r="J1496" s="10"/>
    </row>
    <row r="1497" spans="2:10">
      <c r="B1497" s="11"/>
      <c r="D1497" s="14"/>
      <c r="F1497" s="13"/>
      <c r="G1497" s="10"/>
      <c r="H1497" s="10"/>
      <c r="I1497" s="10"/>
      <c r="J1497" s="10"/>
    </row>
    <row r="1498" spans="2:10">
      <c r="B1498" s="11"/>
      <c r="D1498" s="14"/>
      <c r="F1498" s="13"/>
      <c r="G1498" s="10"/>
      <c r="H1498" s="10"/>
      <c r="I1498" s="10"/>
      <c r="J1498" s="10"/>
    </row>
    <row r="1499" spans="2:10">
      <c r="B1499" s="11"/>
      <c r="D1499" s="14"/>
      <c r="F1499" s="13"/>
      <c r="G1499" s="10"/>
      <c r="H1499" s="10"/>
      <c r="I1499" s="10"/>
      <c r="J1499" s="10"/>
    </row>
    <row r="1500" spans="2:10">
      <c r="B1500" s="11"/>
      <c r="D1500" s="14"/>
      <c r="F1500" s="13"/>
      <c r="G1500" s="10"/>
      <c r="H1500" s="10"/>
      <c r="I1500" s="10"/>
      <c r="J1500" s="10"/>
    </row>
    <row r="1501" spans="2:10">
      <c r="B1501" s="11"/>
      <c r="D1501" s="14"/>
      <c r="F1501" s="13"/>
      <c r="G1501" s="10"/>
      <c r="H1501" s="10"/>
      <c r="I1501" s="10"/>
      <c r="J1501" s="10"/>
    </row>
    <row r="1502" spans="2:10">
      <c r="B1502" s="11"/>
      <c r="D1502" s="14"/>
      <c r="F1502" s="13"/>
      <c r="G1502" s="10"/>
      <c r="H1502" s="10"/>
      <c r="I1502" s="10"/>
      <c r="J1502" s="10"/>
    </row>
    <row r="1503" spans="2:10">
      <c r="B1503" s="11"/>
      <c r="D1503" s="14"/>
      <c r="F1503" s="13"/>
      <c r="G1503" s="10"/>
      <c r="H1503" s="10"/>
      <c r="I1503" s="10"/>
      <c r="J1503" s="10"/>
    </row>
    <row r="1504" spans="2:10">
      <c r="B1504" s="11"/>
      <c r="D1504" s="14"/>
      <c r="F1504" s="13"/>
      <c r="G1504" s="10"/>
      <c r="H1504" s="10"/>
      <c r="I1504" s="10"/>
      <c r="J1504" s="10"/>
    </row>
    <row r="1505" spans="2:10">
      <c r="B1505" s="11"/>
      <c r="D1505" s="14"/>
      <c r="F1505" s="13"/>
      <c r="G1505" s="10"/>
      <c r="H1505" s="10"/>
      <c r="I1505" s="10"/>
      <c r="J1505" s="10"/>
    </row>
    <row r="1506" spans="2:10">
      <c r="B1506" s="11"/>
      <c r="D1506" s="14"/>
      <c r="F1506" s="13"/>
      <c r="G1506" s="10"/>
      <c r="H1506" s="10"/>
      <c r="I1506" s="10"/>
      <c r="J1506" s="10"/>
    </row>
    <row r="1507" spans="2:10">
      <c r="B1507" s="11"/>
      <c r="D1507" s="14"/>
      <c r="F1507" s="13"/>
      <c r="G1507" s="10"/>
      <c r="H1507" s="10"/>
      <c r="I1507" s="10"/>
      <c r="J1507" s="10"/>
    </row>
    <row r="1508" spans="2:10">
      <c r="B1508" s="11"/>
      <c r="D1508" s="14"/>
      <c r="F1508" s="13"/>
      <c r="G1508" s="10"/>
      <c r="H1508" s="10"/>
      <c r="I1508" s="10"/>
      <c r="J1508" s="10"/>
    </row>
    <row r="1509" spans="2:10">
      <c r="B1509" s="11"/>
      <c r="D1509" s="14"/>
      <c r="F1509" s="13"/>
      <c r="G1509" s="10"/>
      <c r="H1509" s="10"/>
      <c r="I1509" s="10"/>
      <c r="J1509" s="10"/>
    </row>
    <row r="1510" spans="2:10">
      <c r="B1510" s="11"/>
      <c r="D1510" s="14"/>
      <c r="F1510" s="13"/>
      <c r="G1510" s="10"/>
      <c r="H1510" s="10"/>
      <c r="I1510" s="10"/>
      <c r="J1510" s="10"/>
    </row>
    <row r="1511" spans="2:10">
      <c r="B1511" s="11"/>
      <c r="D1511" s="14"/>
      <c r="F1511" s="13"/>
      <c r="G1511" s="10"/>
      <c r="H1511" s="10"/>
      <c r="I1511" s="10"/>
      <c r="J1511" s="10"/>
    </row>
    <row r="1512" spans="2:10">
      <c r="B1512" s="11"/>
      <c r="D1512" s="14"/>
      <c r="F1512" s="13"/>
      <c r="G1512" s="10"/>
      <c r="H1512" s="10"/>
      <c r="I1512" s="10"/>
      <c r="J1512" s="10"/>
    </row>
    <row r="1513" spans="2:10">
      <c r="B1513" s="11"/>
      <c r="D1513" s="14"/>
      <c r="F1513" s="13"/>
      <c r="G1513" s="10"/>
      <c r="H1513" s="10"/>
      <c r="I1513" s="10"/>
      <c r="J1513" s="10"/>
    </row>
    <row r="1514" spans="2:10">
      <c r="B1514" s="11"/>
      <c r="D1514" s="14"/>
      <c r="F1514" s="13"/>
      <c r="G1514" s="10"/>
      <c r="H1514" s="10"/>
      <c r="I1514" s="10"/>
      <c r="J1514" s="10"/>
    </row>
    <row r="1515" spans="2:10">
      <c r="B1515" s="11"/>
      <c r="D1515" s="14"/>
      <c r="F1515" s="13"/>
      <c r="G1515" s="10"/>
      <c r="H1515" s="10"/>
      <c r="I1515" s="10"/>
      <c r="J1515" s="10"/>
    </row>
    <row r="1516" spans="2:10">
      <c r="B1516" s="11"/>
      <c r="D1516" s="14"/>
      <c r="F1516" s="13"/>
      <c r="G1516" s="10"/>
      <c r="H1516" s="10"/>
      <c r="I1516" s="10"/>
      <c r="J1516" s="10"/>
    </row>
    <row r="1517" spans="2:10">
      <c r="B1517" s="11"/>
      <c r="D1517" s="14"/>
      <c r="F1517" s="13"/>
      <c r="G1517" s="10"/>
      <c r="H1517" s="10"/>
      <c r="I1517" s="10"/>
      <c r="J1517" s="10"/>
    </row>
    <row r="1518" spans="2:10">
      <c r="B1518" s="11"/>
      <c r="D1518" s="14"/>
      <c r="F1518" s="13"/>
      <c r="G1518" s="10"/>
      <c r="H1518" s="10"/>
      <c r="I1518" s="10"/>
      <c r="J1518" s="10"/>
    </row>
    <row r="1519" spans="2:10">
      <c r="B1519" s="11"/>
      <c r="D1519" s="14"/>
      <c r="F1519" s="13"/>
      <c r="G1519" s="10"/>
      <c r="H1519" s="10"/>
      <c r="I1519" s="10"/>
      <c r="J1519" s="10"/>
    </row>
    <row r="1520" spans="2:10">
      <c r="B1520" s="11"/>
      <c r="D1520" s="14"/>
      <c r="F1520" s="13"/>
      <c r="G1520" s="10"/>
      <c r="H1520" s="10"/>
      <c r="I1520" s="10"/>
      <c r="J1520" s="10"/>
    </row>
    <row r="1521" spans="2:10">
      <c r="B1521" s="11"/>
      <c r="D1521" s="14"/>
      <c r="F1521" s="13"/>
      <c r="G1521" s="10"/>
      <c r="H1521" s="10"/>
      <c r="I1521" s="10"/>
      <c r="J1521" s="10"/>
    </row>
    <row r="1522" spans="2:10">
      <c r="B1522" s="11"/>
      <c r="D1522" s="14"/>
      <c r="F1522" s="13"/>
      <c r="G1522" s="10"/>
      <c r="H1522" s="10"/>
      <c r="I1522" s="10"/>
      <c r="J1522" s="10"/>
    </row>
    <row r="1523" spans="2:10">
      <c r="B1523" s="11"/>
      <c r="D1523" s="14"/>
      <c r="F1523" s="13"/>
      <c r="G1523" s="10"/>
      <c r="H1523" s="10"/>
      <c r="I1523" s="10"/>
      <c r="J1523" s="10"/>
    </row>
    <row r="1524" spans="2:10">
      <c r="B1524" s="11"/>
      <c r="D1524" s="14"/>
      <c r="F1524" s="13"/>
      <c r="G1524" s="10"/>
      <c r="H1524" s="10"/>
      <c r="I1524" s="10"/>
      <c r="J1524" s="10"/>
    </row>
    <row r="1525" spans="2:10">
      <c r="B1525" s="11"/>
      <c r="D1525" s="14"/>
      <c r="F1525" s="13"/>
      <c r="G1525" s="10"/>
      <c r="H1525" s="10"/>
      <c r="I1525" s="10"/>
      <c r="J1525" s="10"/>
    </row>
    <row r="1526" spans="2:10">
      <c r="B1526" s="11"/>
      <c r="D1526" s="14"/>
      <c r="F1526" s="13"/>
      <c r="G1526" s="10"/>
      <c r="H1526" s="10"/>
      <c r="I1526" s="10"/>
      <c r="J1526" s="10"/>
    </row>
    <row r="1527" spans="2:10">
      <c r="B1527" s="11"/>
      <c r="D1527" s="14"/>
      <c r="F1527" s="13"/>
      <c r="G1527" s="10"/>
      <c r="H1527" s="10"/>
      <c r="I1527" s="10"/>
      <c r="J1527" s="10"/>
    </row>
    <row r="1528" spans="2:10">
      <c r="B1528" s="11"/>
      <c r="D1528" s="14"/>
      <c r="F1528" s="13"/>
      <c r="G1528" s="10"/>
      <c r="H1528" s="10"/>
      <c r="I1528" s="10"/>
      <c r="J1528" s="10"/>
    </row>
    <row r="1529" spans="2:10">
      <c r="B1529" s="11"/>
      <c r="D1529" s="14"/>
      <c r="F1529" s="13"/>
      <c r="G1529" s="10"/>
      <c r="H1529" s="10"/>
      <c r="I1529" s="10"/>
      <c r="J1529" s="10"/>
    </row>
    <row r="1530" spans="2:10">
      <c r="B1530" s="11"/>
      <c r="D1530" s="14"/>
      <c r="F1530" s="13"/>
      <c r="G1530" s="10"/>
      <c r="H1530" s="10"/>
      <c r="I1530" s="10"/>
      <c r="J1530" s="10"/>
    </row>
    <row r="1531" spans="2:10">
      <c r="B1531" s="11"/>
      <c r="D1531" s="14"/>
      <c r="F1531" s="13"/>
      <c r="G1531" s="10"/>
      <c r="H1531" s="10"/>
      <c r="I1531" s="10"/>
      <c r="J1531" s="10"/>
    </row>
    <row r="1532" spans="2:10">
      <c r="B1532" s="11"/>
      <c r="D1532" s="14"/>
      <c r="F1532" s="13"/>
      <c r="G1532" s="10"/>
      <c r="H1532" s="10"/>
      <c r="I1532" s="10"/>
      <c r="J1532" s="10"/>
    </row>
    <row r="1533" spans="2:10">
      <c r="B1533" s="11"/>
      <c r="D1533" s="14"/>
      <c r="F1533" s="13"/>
      <c r="G1533" s="10"/>
      <c r="H1533" s="10"/>
      <c r="I1533" s="10"/>
      <c r="J1533" s="10"/>
    </row>
    <row r="1534" spans="2:10">
      <c r="B1534" s="11"/>
      <c r="D1534" s="14"/>
      <c r="F1534" s="13"/>
      <c r="G1534" s="10"/>
      <c r="H1534" s="10"/>
      <c r="I1534" s="10"/>
      <c r="J1534" s="10"/>
    </row>
    <row r="1535" spans="2:10">
      <c r="B1535" s="11"/>
      <c r="D1535" s="14"/>
      <c r="F1535" s="13"/>
      <c r="G1535" s="10"/>
      <c r="H1535" s="10"/>
      <c r="I1535" s="10"/>
      <c r="J1535" s="10"/>
    </row>
    <row r="1536" spans="2:10">
      <c r="B1536" s="11"/>
      <c r="D1536" s="14"/>
      <c r="F1536" s="13"/>
      <c r="G1536" s="10"/>
      <c r="H1536" s="10"/>
      <c r="I1536" s="10"/>
      <c r="J1536" s="10"/>
    </row>
    <row r="1537" spans="2:10">
      <c r="B1537" s="11"/>
      <c r="D1537" s="14"/>
      <c r="F1537" s="13"/>
      <c r="G1537" s="10"/>
      <c r="H1537" s="10"/>
      <c r="I1537" s="10"/>
      <c r="J1537" s="10"/>
    </row>
    <row r="1538" spans="2:10">
      <c r="B1538" s="11"/>
      <c r="D1538" s="14"/>
      <c r="F1538" s="13"/>
      <c r="G1538" s="10"/>
      <c r="H1538" s="10"/>
      <c r="I1538" s="10"/>
      <c r="J1538" s="10"/>
    </row>
    <row r="1539" spans="2:10">
      <c r="B1539" s="11"/>
      <c r="D1539" s="14"/>
      <c r="F1539" s="13"/>
      <c r="G1539" s="10"/>
      <c r="H1539" s="10"/>
      <c r="I1539" s="10"/>
      <c r="J1539" s="10"/>
    </row>
    <row r="1540" spans="2:10">
      <c r="B1540" s="11"/>
      <c r="D1540" s="14"/>
      <c r="F1540" s="13"/>
      <c r="G1540" s="10"/>
      <c r="H1540" s="10"/>
      <c r="I1540" s="10"/>
      <c r="J1540" s="10"/>
    </row>
    <row r="1541" spans="2:10">
      <c r="B1541" s="11"/>
      <c r="D1541" s="14"/>
      <c r="F1541" s="13"/>
      <c r="G1541" s="10"/>
      <c r="H1541" s="10"/>
      <c r="I1541" s="10"/>
      <c r="J1541" s="10"/>
    </row>
    <row r="1542" spans="2:10">
      <c r="B1542" s="11"/>
      <c r="D1542" s="14"/>
      <c r="F1542" s="13"/>
      <c r="G1542" s="10"/>
      <c r="H1542" s="10"/>
      <c r="I1542" s="10"/>
      <c r="J1542" s="10"/>
    </row>
    <row r="1543" spans="2:10">
      <c r="B1543" s="11"/>
      <c r="D1543" s="14"/>
      <c r="F1543" s="13"/>
      <c r="G1543" s="10"/>
      <c r="H1543" s="10"/>
      <c r="I1543" s="10"/>
      <c r="J1543" s="10"/>
    </row>
    <row r="1544" spans="2:10">
      <c r="B1544" s="11"/>
      <c r="D1544" s="14"/>
      <c r="F1544" s="13"/>
      <c r="G1544" s="10"/>
      <c r="H1544" s="10"/>
      <c r="I1544" s="10"/>
      <c r="J1544" s="10"/>
    </row>
    <row r="1545" spans="2:10">
      <c r="B1545" s="11"/>
      <c r="D1545" s="14"/>
      <c r="F1545" s="13"/>
      <c r="G1545" s="10"/>
      <c r="H1545" s="10"/>
      <c r="I1545" s="10"/>
      <c r="J1545" s="10"/>
    </row>
    <row r="1546" spans="2:10">
      <c r="B1546" s="11"/>
      <c r="D1546" s="14"/>
      <c r="F1546" s="13"/>
      <c r="G1546" s="10"/>
      <c r="H1546" s="10"/>
      <c r="I1546" s="10"/>
      <c r="J1546" s="10"/>
    </row>
    <row r="1547" spans="2:10">
      <c r="B1547" s="11"/>
      <c r="D1547" s="14"/>
      <c r="F1547" s="13"/>
      <c r="G1547" s="10"/>
      <c r="H1547" s="10"/>
      <c r="I1547" s="10"/>
      <c r="J1547" s="10"/>
    </row>
    <row r="1548" spans="2:10">
      <c r="B1548" s="11"/>
      <c r="D1548" s="14"/>
      <c r="F1548" s="13"/>
      <c r="G1548" s="10"/>
      <c r="H1548" s="10"/>
      <c r="I1548" s="10"/>
      <c r="J1548" s="10"/>
    </row>
    <row r="1549" spans="2:10">
      <c r="B1549" s="11"/>
      <c r="D1549" s="14"/>
      <c r="F1549" s="13"/>
      <c r="G1549" s="10"/>
      <c r="H1549" s="10"/>
      <c r="I1549" s="10"/>
      <c r="J1549" s="10"/>
    </row>
    <row r="1550" spans="2:10">
      <c r="B1550" s="11"/>
      <c r="D1550" s="14"/>
      <c r="F1550" s="13"/>
      <c r="G1550" s="10"/>
      <c r="H1550" s="10"/>
      <c r="I1550" s="10"/>
      <c r="J1550" s="10"/>
    </row>
    <row r="1551" spans="2:10">
      <c r="B1551" s="11"/>
      <c r="D1551" s="14"/>
      <c r="F1551" s="13"/>
      <c r="G1551" s="10"/>
      <c r="H1551" s="10"/>
      <c r="I1551" s="10"/>
      <c r="J1551" s="10"/>
    </row>
    <row r="1552" spans="2:10">
      <c r="B1552" s="11"/>
      <c r="D1552" s="14"/>
      <c r="F1552" s="13"/>
      <c r="G1552" s="10"/>
      <c r="H1552" s="10"/>
      <c r="I1552" s="10"/>
      <c r="J1552" s="10"/>
    </row>
    <row r="1553" spans="2:10">
      <c r="B1553" s="11"/>
      <c r="D1553" s="14"/>
      <c r="F1553" s="13"/>
      <c r="G1553" s="10"/>
      <c r="H1553" s="10"/>
      <c r="I1553" s="10"/>
      <c r="J1553" s="10"/>
    </row>
    <row r="1554" spans="2:10">
      <c r="B1554" s="11"/>
      <c r="D1554" s="14"/>
      <c r="F1554" s="13"/>
      <c r="G1554" s="10"/>
      <c r="H1554" s="10"/>
      <c r="I1554" s="10"/>
      <c r="J1554" s="10"/>
    </row>
    <row r="1555" spans="2:10">
      <c r="B1555" s="11"/>
      <c r="D1555" s="14"/>
      <c r="F1555" s="13"/>
      <c r="G1555" s="10"/>
      <c r="H1555" s="10"/>
      <c r="I1555" s="10"/>
      <c r="J1555" s="10"/>
    </row>
    <row r="1556" spans="2:10">
      <c r="B1556" s="11"/>
      <c r="D1556" s="14"/>
      <c r="F1556" s="13"/>
      <c r="G1556" s="10"/>
      <c r="H1556" s="10"/>
      <c r="I1556" s="10"/>
      <c r="J1556" s="10"/>
    </row>
    <row r="1557" spans="2:10">
      <c r="B1557" s="11"/>
      <c r="D1557" s="14"/>
      <c r="F1557" s="13"/>
      <c r="G1557" s="10"/>
      <c r="H1557" s="10"/>
      <c r="I1557" s="10"/>
      <c r="J1557" s="10"/>
    </row>
    <row r="1558" spans="2:10">
      <c r="B1558" s="11"/>
      <c r="D1558" s="14"/>
      <c r="F1558" s="13"/>
      <c r="G1558" s="10"/>
      <c r="H1558" s="10"/>
      <c r="I1558" s="10"/>
      <c r="J1558" s="10"/>
    </row>
    <row r="1559" spans="2:10">
      <c r="B1559" s="11"/>
      <c r="D1559" s="14"/>
      <c r="F1559" s="13"/>
      <c r="G1559" s="10"/>
      <c r="H1559" s="10"/>
      <c r="I1559" s="10"/>
      <c r="J1559" s="10"/>
    </row>
    <row r="1560" spans="2:10">
      <c r="B1560" s="11"/>
      <c r="D1560" s="14"/>
      <c r="F1560" s="13"/>
      <c r="G1560" s="10"/>
      <c r="H1560" s="10"/>
      <c r="I1560" s="10"/>
      <c r="J1560" s="10"/>
    </row>
    <row r="1561" spans="2:10">
      <c r="B1561" s="11"/>
      <c r="D1561" s="14"/>
      <c r="F1561" s="13"/>
      <c r="G1561" s="10"/>
      <c r="H1561" s="10"/>
      <c r="I1561" s="10"/>
      <c r="J1561" s="10"/>
    </row>
    <row r="1562" spans="2:10">
      <c r="B1562" s="11"/>
      <c r="D1562" s="14"/>
      <c r="F1562" s="13"/>
      <c r="G1562" s="10"/>
      <c r="H1562" s="10"/>
      <c r="I1562" s="10"/>
      <c r="J1562" s="10"/>
    </row>
    <row r="1563" spans="2:10">
      <c r="B1563" s="11"/>
      <c r="D1563" s="14"/>
      <c r="F1563" s="13"/>
      <c r="G1563" s="10"/>
      <c r="H1563" s="10"/>
      <c r="I1563" s="10"/>
      <c r="J1563" s="10"/>
    </row>
    <row r="1564" spans="2:10">
      <c r="B1564" s="11"/>
      <c r="D1564" s="14"/>
      <c r="F1564" s="13"/>
      <c r="G1564" s="10"/>
      <c r="H1564" s="10"/>
      <c r="I1564" s="10"/>
      <c r="J1564" s="10"/>
    </row>
    <row r="1565" spans="2:10">
      <c r="B1565" s="11"/>
      <c r="D1565" s="14"/>
      <c r="F1565" s="13"/>
      <c r="G1565" s="10"/>
      <c r="H1565" s="10"/>
      <c r="I1565" s="10"/>
      <c r="J1565" s="10"/>
    </row>
    <row r="1566" spans="2:10">
      <c r="B1566" s="11"/>
      <c r="D1566" s="14"/>
      <c r="F1566" s="13"/>
      <c r="G1566" s="10"/>
      <c r="H1566" s="10"/>
      <c r="I1566" s="10"/>
      <c r="J1566" s="10"/>
    </row>
    <row r="1567" spans="2:10">
      <c r="B1567" s="11"/>
      <c r="D1567" s="14"/>
      <c r="F1567" s="13"/>
      <c r="G1567" s="10"/>
      <c r="H1567" s="10"/>
      <c r="I1567" s="10"/>
      <c r="J1567" s="10"/>
    </row>
    <row r="1568" spans="2:10">
      <c r="B1568" s="11"/>
      <c r="D1568" s="14"/>
      <c r="F1568" s="13"/>
      <c r="G1568" s="10"/>
      <c r="H1568" s="10"/>
      <c r="I1568" s="10"/>
      <c r="J1568" s="10"/>
    </row>
    <row r="1569" spans="2:10">
      <c r="B1569" s="11"/>
      <c r="D1569" s="14"/>
      <c r="F1569" s="13"/>
      <c r="G1569" s="10"/>
      <c r="H1569" s="10"/>
      <c r="I1569" s="10"/>
      <c r="J1569" s="10"/>
    </row>
    <row r="1570" spans="2:10">
      <c r="B1570" s="11"/>
      <c r="D1570" s="14"/>
      <c r="F1570" s="13"/>
      <c r="G1570" s="10"/>
      <c r="H1570" s="10"/>
      <c r="I1570" s="10"/>
      <c r="J1570" s="10"/>
    </row>
    <row r="1571" spans="2:10">
      <c r="B1571" s="11"/>
      <c r="D1571" s="14"/>
      <c r="F1571" s="13"/>
      <c r="G1571" s="10"/>
      <c r="H1571" s="10"/>
      <c r="I1571" s="10"/>
      <c r="J1571" s="10"/>
    </row>
    <row r="1572" spans="2:10">
      <c r="B1572" s="11"/>
      <c r="D1572" s="14"/>
      <c r="F1572" s="13"/>
      <c r="G1572" s="10"/>
      <c r="H1572" s="10"/>
      <c r="I1572" s="10"/>
      <c r="J1572" s="10"/>
    </row>
    <row r="1573" spans="2:10">
      <c r="B1573" s="11"/>
      <c r="D1573" s="14"/>
      <c r="F1573" s="13"/>
      <c r="G1573" s="10"/>
      <c r="H1573" s="10"/>
      <c r="I1573" s="10"/>
      <c r="J1573" s="10"/>
    </row>
    <row r="1574" spans="2:10">
      <c r="B1574" s="11"/>
      <c r="D1574" s="14"/>
      <c r="F1574" s="13"/>
      <c r="G1574" s="10"/>
      <c r="H1574" s="10"/>
      <c r="I1574" s="10"/>
      <c r="J1574" s="10"/>
    </row>
    <row r="1575" spans="2:10">
      <c r="B1575" s="11"/>
      <c r="D1575" s="14"/>
      <c r="F1575" s="13"/>
      <c r="G1575" s="10"/>
      <c r="H1575" s="10"/>
      <c r="I1575" s="10"/>
      <c r="J1575" s="10"/>
    </row>
    <row r="1576" spans="2:10">
      <c r="B1576" s="11"/>
      <c r="D1576" s="14"/>
      <c r="F1576" s="13"/>
      <c r="G1576" s="10"/>
      <c r="H1576" s="10"/>
      <c r="I1576" s="10"/>
      <c r="J1576" s="10"/>
    </row>
    <row r="1577" spans="2:10">
      <c r="B1577" s="11"/>
      <c r="D1577" s="14"/>
      <c r="F1577" s="13"/>
      <c r="G1577" s="10"/>
      <c r="H1577" s="10"/>
      <c r="I1577" s="10"/>
      <c r="J1577" s="10"/>
    </row>
    <row r="1578" spans="2:10">
      <c r="B1578" s="11"/>
      <c r="D1578" s="14"/>
      <c r="F1578" s="13"/>
      <c r="G1578" s="10"/>
      <c r="H1578" s="10"/>
      <c r="I1578" s="10"/>
      <c r="J1578" s="10"/>
    </row>
    <row r="1579" spans="2:10">
      <c r="B1579" s="11"/>
      <c r="D1579" s="14"/>
      <c r="F1579" s="13"/>
      <c r="G1579" s="10"/>
      <c r="H1579" s="10"/>
      <c r="I1579" s="10"/>
      <c r="J1579" s="10"/>
    </row>
    <row r="1580" spans="2:10">
      <c r="B1580" s="11"/>
      <c r="D1580" s="14"/>
      <c r="F1580" s="13"/>
      <c r="G1580" s="10"/>
      <c r="H1580" s="10"/>
      <c r="I1580" s="10"/>
      <c r="J1580" s="10"/>
    </row>
    <row r="1581" spans="2:10">
      <c r="B1581" s="11"/>
      <c r="D1581" s="14"/>
      <c r="F1581" s="13"/>
      <c r="G1581" s="10"/>
      <c r="H1581" s="10"/>
      <c r="I1581" s="10"/>
      <c r="J1581" s="10"/>
    </row>
    <row r="1582" spans="2:10">
      <c r="B1582" s="11"/>
      <c r="D1582" s="14"/>
      <c r="F1582" s="13"/>
      <c r="G1582" s="10"/>
      <c r="H1582" s="10"/>
      <c r="I1582" s="10"/>
      <c r="J1582" s="10"/>
    </row>
    <row r="1583" spans="2:10">
      <c r="B1583" s="11"/>
      <c r="D1583" s="14"/>
      <c r="F1583" s="13"/>
      <c r="G1583" s="10"/>
      <c r="H1583" s="10"/>
      <c r="I1583" s="10"/>
      <c r="J1583" s="10"/>
    </row>
    <row r="1584" spans="2:10">
      <c r="B1584" s="11"/>
      <c r="D1584" s="14"/>
      <c r="F1584" s="13"/>
      <c r="G1584" s="10"/>
      <c r="H1584" s="10"/>
      <c r="I1584" s="10"/>
      <c r="J1584" s="10"/>
    </row>
    <row r="1585" spans="2:10">
      <c r="B1585" s="11"/>
      <c r="D1585" s="14"/>
      <c r="F1585" s="13"/>
      <c r="G1585" s="10"/>
      <c r="H1585" s="10"/>
      <c r="I1585" s="10"/>
      <c r="J1585" s="10"/>
    </row>
    <row r="1586" spans="2:10">
      <c r="B1586" s="11"/>
      <c r="D1586" s="14"/>
      <c r="F1586" s="13"/>
      <c r="G1586" s="10"/>
      <c r="H1586" s="10"/>
      <c r="I1586" s="10"/>
      <c r="J1586" s="10"/>
    </row>
    <row r="1587" spans="2:10">
      <c r="B1587" s="11"/>
      <c r="D1587" s="14"/>
      <c r="F1587" s="13"/>
      <c r="G1587" s="10"/>
      <c r="H1587" s="10"/>
      <c r="I1587" s="10"/>
      <c r="J1587" s="10"/>
    </row>
    <row r="1588" spans="2:10">
      <c r="B1588" s="11"/>
      <c r="D1588" s="14"/>
      <c r="F1588" s="13"/>
      <c r="G1588" s="10"/>
      <c r="H1588" s="10"/>
      <c r="I1588" s="10"/>
      <c r="J1588" s="10"/>
    </row>
    <row r="1589" spans="2:10">
      <c r="B1589" s="11"/>
      <c r="D1589" s="14"/>
      <c r="F1589" s="13"/>
      <c r="G1589" s="10"/>
      <c r="H1589" s="10"/>
      <c r="I1589" s="10"/>
      <c r="J1589" s="10"/>
    </row>
    <row r="1590" spans="2:10">
      <c r="B1590" s="11"/>
      <c r="D1590" s="14"/>
      <c r="F1590" s="13"/>
      <c r="G1590" s="10"/>
      <c r="H1590" s="10"/>
      <c r="I1590" s="10"/>
      <c r="J1590" s="10"/>
    </row>
    <row r="1591" spans="2:10">
      <c r="B1591" s="11"/>
      <c r="D1591" s="14"/>
      <c r="F1591" s="13"/>
      <c r="G1591" s="10"/>
      <c r="H1591" s="10"/>
      <c r="I1591" s="10"/>
      <c r="J1591" s="10"/>
    </row>
    <row r="1592" spans="2:10">
      <c r="B1592" s="11"/>
      <c r="D1592" s="14"/>
      <c r="F1592" s="13"/>
      <c r="G1592" s="10"/>
      <c r="H1592" s="10"/>
      <c r="I1592" s="10"/>
      <c r="J1592" s="10"/>
    </row>
    <row r="1593" spans="2:10">
      <c r="B1593" s="11"/>
      <c r="D1593" s="14"/>
      <c r="F1593" s="13"/>
      <c r="G1593" s="10"/>
      <c r="H1593" s="10"/>
      <c r="I1593" s="10"/>
      <c r="J1593" s="10"/>
    </row>
    <row r="1594" spans="2:10">
      <c r="B1594" s="11"/>
      <c r="D1594" s="14"/>
      <c r="F1594" s="13"/>
      <c r="G1594" s="10"/>
      <c r="H1594" s="10"/>
      <c r="I1594" s="10"/>
      <c r="J1594" s="10"/>
    </row>
    <row r="1595" spans="2:10">
      <c r="B1595" s="11"/>
      <c r="D1595" s="14"/>
      <c r="F1595" s="13"/>
      <c r="G1595" s="10"/>
      <c r="H1595" s="10"/>
      <c r="I1595" s="10"/>
      <c r="J1595" s="10"/>
    </row>
    <row r="1596" spans="2:10">
      <c r="B1596" s="11"/>
      <c r="D1596" s="14"/>
      <c r="F1596" s="13"/>
      <c r="G1596" s="10"/>
      <c r="H1596" s="10"/>
      <c r="I1596" s="10"/>
      <c r="J1596" s="10"/>
    </row>
    <row r="1597" spans="2:10">
      <c r="B1597" s="11"/>
      <c r="D1597" s="14"/>
      <c r="F1597" s="13"/>
      <c r="G1597" s="10"/>
      <c r="H1597" s="10"/>
      <c r="I1597" s="10"/>
      <c r="J1597" s="10"/>
    </row>
    <row r="1598" spans="2:10">
      <c r="B1598" s="11"/>
      <c r="D1598" s="14"/>
      <c r="F1598" s="13"/>
      <c r="G1598" s="10"/>
      <c r="H1598" s="10"/>
      <c r="I1598" s="10"/>
      <c r="J1598" s="10"/>
    </row>
    <row r="1599" spans="2:10">
      <c r="B1599" s="11"/>
      <c r="D1599" s="14"/>
      <c r="F1599" s="13"/>
      <c r="G1599" s="10"/>
      <c r="H1599" s="10"/>
      <c r="I1599" s="10"/>
      <c r="J1599" s="10"/>
    </row>
    <row r="1600" spans="2:10">
      <c r="B1600" s="11"/>
      <c r="D1600" s="14"/>
      <c r="F1600" s="13"/>
      <c r="G1600" s="10"/>
      <c r="H1600" s="10"/>
      <c r="I1600" s="10"/>
      <c r="J1600" s="10"/>
    </row>
    <row r="1601" spans="2:10">
      <c r="B1601" s="11"/>
      <c r="D1601" s="14"/>
      <c r="F1601" s="13"/>
      <c r="G1601" s="10"/>
      <c r="H1601" s="10"/>
      <c r="I1601" s="10"/>
      <c r="J1601" s="10"/>
    </row>
    <row r="1602" spans="2:10">
      <c r="B1602" s="11"/>
      <c r="D1602" s="14"/>
      <c r="F1602" s="13"/>
      <c r="G1602" s="10"/>
      <c r="H1602" s="10"/>
      <c r="I1602" s="10"/>
      <c r="J1602" s="10"/>
    </row>
    <row r="1603" spans="2:10">
      <c r="B1603" s="11"/>
      <c r="D1603" s="14"/>
      <c r="F1603" s="13"/>
      <c r="G1603" s="10"/>
      <c r="H1603" s="10"/>
      <c r="I1603" s="10"/>
      <c r="J1603" s="10"/>
    </row>
    <row r="1604" spans="2:10">
      <c r="B1604" s="11"/>
      <c r="D1604" s="14"/>
      <c r="F1604" s="13"/>
      <c r="G1604" s="10"/>
      <c r="H1604" s="10"/>
      <c r="I1604" s="10"/>
      <c r="J1604" s="10"/>
    </row>
    <row r="1605" spans="2:10">
      <c r="B1605" s="11"/>
      <c r="D1605" s="14"/>
      <c r="F1605" s="13"/>
      <c r="G1605" s="10"/>
      <c r="H1605" s="10"/>
      <c r="I1605" s="10"/>
      <c r="J1605" s="10"/>
    </row>
    <row r="1606" spans="2:10">
      <c r="B1606" s="11"/>
      <c r="D1606" s="14"/>
      <c r="F1606" s="13"/>
      <c r="G1606" s="10"/>
      <c r="H1606" s="10"/>
      <c r="I1606" s="10"/>
      <c r="J1606" s="10"/>
    </row>
    <row r="1607" spans="2:10">
      <c r="B1607" s="11"/>
      <c r="D1607" s="14"/>
      <c r="F1607" s="13"/>
      <c r="G1607" s="10"/>
      <c r="H1607" s="10"/>
      <c r="I1607" s="10"/>
      <c r="J1607" s="10"/>
    </row>
    <row r="1608" spans="2:10">
      <c r="B1608" s="11"/>
      <c r="D1608" s="14"/>
      <c r="F1608" s="13"/>
      <c r="G1608" s="10"/>
      <c r="H1608" s="10"/>
      <c r="I1608" s="10"/>
      <c r="J1608" s="10"/>
    </row>
    <row r="1609" spans="2:10">
      <c r="B1609" s="11"/>
      <c r="D1609" s="14"/>
      <c r="F1609" s="13"/>
      <c r="G1609" s="10"/>
      <c r="H1609" s="10"/>
      <c r="I1609" s="10"/>
      <c r="J1609" s="10"/>
    </row>
    <row r="1610" spans="2:10">
      <c r="B1610" s="11"/>
      <c r="D1610" s="14"/>
      <c r="F1610" s="13"/>
      <c r="G1610" s="10"/>
      <c r="H1610" s="10"/>
      <c r="I1610" s="10"/>
      <c r="J1610" s="10"/>
    </row>
    <row r="1611" spans="2:10">
      <c r="B1611" s="11"/>
      <c r="D1611" s="14"/>
      <c r="F1611" s="13"/>
      <c r="G1611" s="10"/>
      <c r="H1611" s="10"/>
      <c r="I1611" s="10"/>
      <c r="J1611" s="10"/>
    </row>
    <row r="1612" spans="2:10">
      <c r="B1612" s="11"/>
      <c r="D1612" s="14"/>
      <c r="F1612" s="13"/>
      <c r="G1612" s="10"/>
      <c r="H1612" s="10"/>
      <c r="I1612" s="10"/>
      <c r="J1612" s="10"/>
    </row>
    <row r="1613" spans="2:10">
      <c r="B1613" s="11"/>
      <c r="D1613" s="14"/>
      <c r="F1613" s="13"/>
      <c r="G1613" s="10"/>
      <c r="H1613" s="10"/>
      <c r="I1613" s="10"/>
      <c r="J1613" s="10"/>
    </row>
    <row r="1614" spans="2:10">
      <c r="B1614" s="11"/>
      <c r="D1614" s="14"/>
      <c r="F1614" s="13"/>
      <c r="G1614" s="10"/>
      <c r="H1614" s="10"/>
      <c r="I1614" s="10"/>
      <c r="J1614" s="10"/>
    </row>
    <row r="1615" spans="2:10">
      <c r="B1615" s="11"/>
      <c r="D1615" s="14"/>
      <c r="F1615" s="13"/>
      <c r="G1615" s="10"/>
      <c r="H1615" s="10"/>
      <c r="I1615" s="10"/>
      <c r="J1615" s="10"/>
    </row>
    <row r="1616" spans="2:10">
      <c r="B1616" s="11"/>
      <c r="D1616" s="14"/>
      <c r="F1616" s="13"/>
      <c r="G1616" s="10"/>
      <c r="H1616" s="10"/>
      <c r="I1616" s="10"/>
      <c r="J1616" s="10"/>
    </row>
    <row r="1617" spans="2:10">
      <c r="B1617" s="11"/>
      <c r="D1617" s="14"/>
      <c r="F1617" s="13"/>
      <c r="G1617" s="10"/>
      <c r="H1617" s="10"/>
      <c r="I1617" s="10"/>
      <c r="J1617" s="10"/>
    </row>
    <row r="1618" spans="2:10">
      <c r="B1618" s="11"/>
      <c r="D1618" s="14"/>
      <c r="F1618" s="13"/>
      <c r="G1618" s="10"/>
      <c r="H1618" s="10"/>
      <c r="I1618" s="10"/>
      <c r="J1618" s="10"/>
    </row>
    <row r="1619" spans="2:10">
      <c r="B1619" s="11"/>
      <c r="D1619" s="14"/>
      <c r="F1619" s="13"/>
      <c r="G1619" s="10"/>
      <c r="H1619" s="10"/>
      <c r="I1619" s="10"/>
      <c r="J1619" s="10"/>
    </row>
    <row r="1620" spans="2:10">
      <c r="B1620" s="11"/>
      <c r="D1620" s="14"/>
      <c r="F1620" s="13"/>
      <c r="G1620" s="10"/>
      <c r="H1620" s="10"/>
      <c r="I1620" s="10"/>
      <c r="J1620" s="10"/>
    </row>
    <row r="1621" spans="2:10">
      <c r="B1621" s="11"/>
      <c r="D1621" s="14"/>
      <c r="F1621" s="13"/>
      <c r="G1621" s="10"/>
      <c r="H1621" s="10"/>
      <c r="I1621" s="10"/>
      <c r="J1621" s="10"/>
    </row>
    <row r="1622" spans="2:10">
      <c r="B1622" s="11"/>
      <c r="D1622" s="14"/>
      <c r="F1622" s="13"/>
      <c r="G1622" s="10"/>
      <c r="H1622" s="10"/>
      <c r="I1622" s="10"/>
      <c r="J1622" s="10"/>
    </row>
    <row r="1623" spans="2:10">
      <c r="B1623" s="11"/>
      <c r="D1623" s="14"/>
      <c r="F1623" s="13"/>
      <c r="G1623" s="10"/>
      <c r="H1623" s="10"/>
      <c r="I1623" s="10"/>
      <c r="J1623" s="10"/>
    </row>
    <row r="1624" spans="2:10">
      <c r="B1624" s="11"/>
      <c r="D1624" s="14"/>
      <c r="F1624" s="13"/>
      <c r="G1624" s="10"/>
      <c r="H1624" s="10"/>
      <c r="I1624" s="10"/>
      <c r="J1624" s="10"/>
    </row>
    <row r="1625" spans="2:10">
      <c r="B1625" s="11"/>
      <c r="D1625" s="14"/>
      <c r="F1625" s="13"/>
      <c r="G1625" s="10"/>
      <c r="H1625" s="10"/>
      <c r="I1625" s="10"/>
      <c r="J1625" s="10"/>
    </row>
    <row r="1626" spans="2:10">
      <c r="B1626" s="11"/>
      <c r="D1626" s="14"/>
      <c r="F1626" s="13"/>
      <c r="G1626" s="10"/>
      <c r="H1626" s="10"/>
      <c r="I1626" s="10"/>
      <c r="J1626" s="10"/>
    </row>
    <row r="1627" spans="2:10">
      <c r="B1627" s="11"/>
      <c r="D1627" s="14"/>
      <c r="F1627" s="13"/>
      <c r="G1627" s="10"/>
      <c r="H1627" s="10"/>
      <c r="I1627" s="10"/>
      <c r="J1627" s="10"/>
    </row>
    <row r="1628" spans="2:10">
      <c r="B1628" s="11"/>
      <c r="D1628" s="14"/>
      <c r="F1628" s="13"/>
      <c r="G1628" s="10"/>
      <c r="H1628" s="10"/>
      <c r="I1628" s="10"/>
      <c r="J1628" s="10"/>
    </row>
    <row r="1629" spans="2:10">
      <c r="B1629" s="11"/>
      <c r="D1629" s="14"/>
      <c r="F1629" s="13"/>
      <c r="G1629" s="10"/>
      <c r="H1629" s="10"/>
      <c r="I1629" s="10"/>
      <c r="J1629" s="10"/>
    </row>
    <row r="1630" spans="2:10">
      <c r="B1630" s="11"/>
      <c r="D1630" s="14"/>
      <c r="F1630" s="13"/>
      <c r="G1630" s="10"/>
      <c r="H1630" s="10"/>
      <c r="I1630" s="10"/>
      <c r="J1630" s="10"/>
    </row>
    <row r="1631" spans="2:10">
      <c r="B1631" s="11"/>
      <c r="D1631" s="14"/>
      <c r="F1631" s="13"/>
      <c r="G1631" s="10"/>
      <c r="H1631" s="10"/>
      <c r="I1631" s="10"/>
      <c r="J1631" s="10"/>
    </row>
    <row r="1632" spans="2:10">
      <c r="B1632" s="11"/>
      <c r="D1632" s="14"/>
      <c r="F1632" s="13"/>
      <c r="G1632" s="10"/>
      <c r="H1632" s="10"/>
      <c r="I1632" s="10"/>
      <c r="J1632" s="10"/>
    </row>
    <row r="1633" spans="2:10">
      <c r="B1633" s="11"/>
      <c r="D1633" s="14"/>
      <c r="F1633" s="13"/>
      <c r="G1633" s="10"/>
      <c r="H1633" s="10"/>
      <c r="I1633" s="10"/>
      <c r="J1633" s="10"/>
    </row>
    <row r="1634" spans="2:10">
      <c r="B1634" s="11"/>
      <c r="D1634" s="14"/>
      <c r="F1634" s="13"/>
      <c r="G1634" s="10"/>
      <c r="H1634" s="10"/>
      <c r="I1634" s="10"/>
      <c r="J1634" s="10"/>
    </row>
    <row r="1635" spans="2:10">
      <c r="B1635" s="11"/>
      <c r="D1635" s="14"/>
      <c r="F1635" s="13"/>
      <c r="G1635" s="10"/>
      <c r="H1635" s="10"/>
      <c r="I1635" s="10"/>
      <c r="J1635" s="10"/>
    </row>
    <row r="1636" spans="2:10">
      <c r="B1636" s="11"/>
      <c r="D1636" s="14"/>
      <c r="F1636" s="13"/>
      <c r="G1636" s="10"/>
      <c r="H1636" s="10"/>
      <c r="I1636" s="10"/>
      <c r="J1636" s="10"/>
    </row>
    <row r="1637" spans="2:10">
      <c r="B1637" s="11"/>
      <c r="D1637" s="14"/>
      <c r="F1637" s="13"/>
      <c r="G1637" s="10"/>
      <c r="H1637" s="10"/>
      <c r="I1637" s="10"/>
      <c r="J1637" s="10"/>
    </row>
    <row r="1638" spans="2:10">
      <c r="B1638" s="11"/>
      <c r="D1638" s="14"/>
      <c r="F1638" s="13"/>
      <c r="G1638" s="10"/>
      <c r="H1638" s="10"/>
      <c r="I1638" s="10"/>
      <c r="J1638" s="10"/>
    </row>
    <row r="1639" spans="2:10">
      <c r="B1639" s="11"/>
      <c r="D1639" s="14"/>
      <c r="F1639" s="13"/>
      <c r="G1639" s="10"/>
      <c r="H1639" s="10"/>
      <c r="I1639" s="10"/>
      <c r="J1639" s="10"/>
    </row>
    <row r="1640" spans="2:10">
      <c r="B1640" s="11"/>
      <c r="D1640" s="14"/>
      <c r="F1640" s="13"/>
      <c r="G1640" s="10"/>
      <c r="H1640" s="10"/>
      <c r="I1640" s="10"/>
      <c r="J1640" s="10"/>
    </row>
    <row r="1641" spans="2:10">
      <c r="B1641" s="11"/>
      <c r="D1641" s="14"/>
      <c r="F1641" s="13"/>
      <c r="G1641" s="10"/>
      <c r="H1641" s="10"/>
      <c r="I1641" s="10"/>
      <c r="J1641" s="10"/>
    </row>
    <row r="1642" spans="2:10">
      <c r="B1642" s="11"/>
      <c r="D1642" s="14"/>
      <c r="F1642" s="13"/>
      <c r="G1642" s="10"/>
      <c r="H1642" s="10"/>
      <c r="I1642" s="10"/>
      <c r="J1642" s="10"/>
    </row>
    <row r="1643" spans="2:10">
      <c r="B1643" s="11"/>
      <c r="D1643" s="14"/>
      <c r="F1643" s="13"/>
      <c r="G1643" s="10"/>
      <c r="H1643" s="10"/>
      <c r="I1643" s="10"/>
      <c r="J1643" s="10"/>
    </row>
    <row r="1644" spans="2:10">
      <c r="B1644" s="11"/>
      <c r="D1644" s="14"/>
      <c r="F1644" s="13"/>
      <c r="G1644" s="10"/>
      <c r="H1644" s="10"/>
      <c r="I1644" s="10"/>
      <c r="J1644" s="10"/>
    </row>
    <row r="1645" spans="2:10">
      <c r="B1645" s="11"/>
      <c r="D1645" s="14"/>
      <c r="F1645" s="13"/>
      <c r="G1645" s="10"/>
      <c r="H1645" s="10"/>
      <c r="I1645" s="10"/>
      <c r="J1645" s="10"/>
    </row>
    <row r="1646" spans="2:10">
      <c r="B1646" s="11"/>
      <c r="D1646" s="14"/>
      <c r="F1646" s="13"/>
      <c r="G1646" s="10"/>
      <c r="H1646" s="10"/>
      <c r="I1646" s="10"/>
      <c r="J1646" s="10"/>
    </row>
    <row r="1647" spans="2:10">
      <c r="B1647" s="11"/>
      <c r="D1647" s="14"/>
      <c r="F1647" s="13"/>
      <c r="G1647" s="10"/>
      <c r="H1647" s="10"/>
      <c r="I1647" s="10"/>
      <c r="J1647" s="10"/>
    </row>
    <row r="1648" spans="2:10">
      <c r="B1648" s="11"/>
      <c r="D1648" s="14"/>
      <c r="F1648" s="13"/>
      <c r="G1648" s="10"/>
      <c r="H1648" s="10"/>
      <c r="I1648" s="10"/>
      <c r="J1648" s="10"/>
    </row>
    <row r="1649" spans="2:10">
      <c r="B1649" s="11"/>
      <c r="D1649" s="14"/>
      <c r="F1649" s="13"/>
      <c r="G1649" s="10"/>
      <c r="H1649" s="10"/>
      <c r="I1649" s="10"/>
      <c r="J1649" s="10"/>
    </row>
    <row r="1650" spans="2:10">
      <c r="B1650" s="11"/>
      <c r="D1650" s="14"/>
      <c r="F1650" s="13"/>
      <c r="G1650" s="10"/>
      <c r="H1650" s="10"/>
      <c r="I1650" s="10"/>
      <c r="J1650" s="10"/>
    </row>
    <row r="1651" spans="2:10">
      <c r="B1651" s="11"/>
      <c r="D1651" s="14"/>
      <c r="F1651" s="13"/>
      <c r="G1651" s="10"/>
      <c r="H1651" s="10"/>
      <c r="I1651" s="10"/>
      <c r="J1651" s="10"/>
    </row>
    <row r="1652" spans="2:10">
      <c r="B1652" s="11"/>
      <c r="D1652" s="14"/>
      <c r="F1652" s="13"/>
      <c r="G1652" s="10"/>
      <c r="H1652" s="10"/>
      <c r="I1652" s="10"/>
      <c r="J1652" s="10"/>
    </row>
    <row r="1653" spans="2:10">
      <c r="B1653" s="11"/>
      <c r="D1653" s="14"/>
      <c r="F1653" s="13"/>
      <c r="G1653" s="10"/>
      <c r="H1653" s="10"/>
      <c r="I1653" s="10"/>
      <c r="J1653" s="10"/>
    </row>
    <row r="1654" spans="2:10">
      <c r="B1654" s="11"/>
      <c r="D1654" s="14"/>
      <c r="F1654" s="13"/>
      <c r="G1654" s="10"/>
      <c r="H1654" s="10"/>
      <c r="I1654" s="10"/>
      <c r="J1654" s="10"/>
    </row>
    <row r="1655" spans="2:10">
      <c r="B1655" s="11"/>
      <c r="D1655" s="14"/>
      <c r="F1655" s="13"/>
      <c r="G1655" s="10"/>
      <c r="H1655" s="10"/>
      <c r="I1655" s="10"/>
      <c r="J1655" s="10"/>
    </row>
    <row r="1656" spans="2:10">
      <c r="B1656" s="11"/>
      <c r="D1656" s="14"/>
      <c r="F1656" s="13"/>
      <c r="G1656" s="10"/>
      <c r="H1656" s="10"/>
      <c r="I1656" s="10"/>
      <c r="J1656" s="10"/>
    </row>
    <row r="1657" spans="2:10">
      <c r="B1657" s="11"/>
      <c r="D1657" s="14"/>
      <c r="F1657" s="13"/>
      <c r="G1657" s="10"/>
      <c r="H1657" s="10"/>
      <c r="I1657" s="10"/>
      <c r="J1657" s="10"/>
    </row>
    <row r="1658" spans="2:10">
      <c r="B1658" s="11"/>
      <c r="D1658" s="14"/>
      <c r="F1658" s="13"/>
      <c r="G1658" s="10"/>
      <c r="H1658" s="10"/>
      <c r="I1658" s="10"/>
      <c r="J1658" s="10"/>
    </row>
    <row r="1659" spans="2:10">
      <c r="B1659" s="11"/>
      <c r="D1659" s="14"/>
      <c r="F1659" s="13"/>
      <c r="G1659" s="10"/>
      <c r="H1659" s="10"/>
      <c r="I1659" s="10"/>
      <c r="J1659" s="10"/>
    </row>
    <row r="1660" spans="2:10">
      <c r="B1660" s="11"/>
      <c r="D1660" s="14"/>
      <c r="F1660" s="13"/>
      <c r="G1660" s="10"/>
      <c r="H1660" s="10"/>
      <c r="I1660" s="10"/>
      <c r="J1660" s="10"/>
    </row>
    <row r="1661" spans="2:10">
      <c r="B1661" s="11"/>
      <c r="D1661" s="14"/>
      <c r="F1661" s="13"/>
      <c r="G1661" s="10"/>
      <c r="H1661" s="10"/>
      <c r="I1661" s="10"/>
      <c r="J1661" s="10"/>
    </row>
    <row r="1662" spans="2:10">
      <c r="B1662" s="11"/>
      <c r="D1662" s="14"/>
      <c r="F1662" s="13"/>
      <c r="G1662" s="10"/>
      <c r="H1662" s="10"/>
      <c r="I1662" s="10"/>
      <c r="J1662" s="10"/>
    </row>
    <row r="1663" spans="2:10">
      <c r="B1663" s="11"/>
      <c r="D1663" s="14"/>
      <c r="F1663" s="13"/>
      <c r="G1663" s="10"/>
      <c r="H1663" s="10"/>
      <c r="I1663" s="10"/>
      <c r="J1663" s="10"/>
    </row>
    <row r="1664" spans="2:10">
      <c r="B1664" s="11"/>
      <c r="D1664" s="14"/>
      <c r="F1664" s="13"/>
      <c r="G1664" s="10"/>
      <c r="H1664" s="10"/>
      <c r="I1664" s="10"/>
      <c r="J1664" s="10"/>
    </row>
    <row r="1665" spans="2:10">
      <c r="B1665" s="11"/>
      <c r="D1665" s="14"/>
      <c r="F1665" s="13"/>
      <c r="G1665" s="10"/>
      <c r="H1665" s="10"/>
      <c r="I1665" s="10"/>
      <c r="J1665" s="10"/>
    </row>
    <row r="1666" spans="2:10">
      <c r="B1666" s="11"/>
      <c r="D1666" s="14"/>
      <c r="F1666" s="13"/>
      <c r="G1666" s="10"/>
      <c r="H1666" s="10"/>
      <c r="I1666" s="10"/>
      <c r="J1666" s="10"/>
    </row>
    <row r="1667" spans="2:10">
      <c r="B1667" s="11"/>
      <c r="D1667" s="14"/>
      <c r="F1667" s="13"/>
      <c r="G1667" s="10"/>
      <c r="H1667" s="10"/>
      <c r="I1667" s="10"/>
      <c r="J1667" s="10"/>
    </row>
    <row r="1668" spans="2:10">
      <c r="B1668" s="11"/>
      <c r="D1668" s="14"/>
      <c r="F1668" s="13"/>
      <c r="G1668" s="10"/>
      <c r="H1668" s="10"/>
      <c r="I1668" s="10"/>
      <c r="J1668" s="10"/>
    </row>
    <row r="1669" spans="2:10">
      <c r="B1669" s="11"/>
      <c r="D1669" s="14"/>
      <c r="F1669" s="13"/>
      <c r="G1669" s="10"/>
      <c r="H1669" s="10"/>
      <c r="I1669" s="10"/>
      <c r="J1669" s="10"/>
    </row>
    <row r="1670" spans="2:10">
      <c r="B1670" s="11"/>
      <c r="D1670" s="14"/>
      <c r="F1670" s="13"/>
      <c r="G1670" s="10"/>
      <c r="H1670" s="10"/>
      <c r="I1670" s="10"/>
      <c r="J1670" s="10"/>
    </row>
    <row r="1671" spans="2:10">
      <c r="B1671" s="11"/>
      <c r="D1671" s="14"/>
      <c r="F1671" s="13"/>
      <c r="G1671" s="10"/>
      <c r="H1671" s="10"/>
      <c r="I1671" s="10"/>
      <c r="J1671" s="10"/>
    </row>
    <row r="1672" spans="2:10">
      <c r="B1672" s="11"/>
      <c r="D1672" s="14"/>
      <c r="F1672" s="13"/>
      <c r="G1672" s="10"/>
      <c r="H1672" s="10"/>
      <c r="I1672" s="10"/>
      <c r="J1672" s="10"/>
    </row>
    <row r="1673" spans="2:10">
      <c r="B1673" s="11"/>
      <c r="D1673" s="14"/>
      <c r="F1673" s="13"/>
      <c r="G1673" s="10"/>
      <c r="H1673" s="10"/>
      <c r="I1673" s="10"/>
      <c r="J1673" s="10"/>
    </row>
    <row r="1674" spans="2:10">
      <c r="B1674" s="11"/>
      <c r="D1674" s="14"/>
      <c r="F1674" s="13"/>
      <c r="G1674" s="10"/>
      <c r="H1674" s="10"/>
      <c r="I1674" s="10"/>
      <c r="J1674" s="10"/>
    </row>
    <row r="1675" spans="2:10">
      <c r="B1675" s="11"/>
      <c r="D1675" s="14"/>
      <c r="F1675" s="13"/>
      <c r="G1675" s="10"/>
      <c r="H1675" s="10"/>
      <c r="I1675" s="10"/>
      <c r="J1675" s="10"/>
    </row>
    <row r="1676" spans="2:10">
      <c r="B1676" s="11"/>
      <c r="D1676" s="14"/>
      <c r="F1676" s="13"/>
      <c r="G1676" s="10"/>
      <c r="H1676" s="10"/>
      <c r="I1676" s="10"/>
      <c r="J1676" s="10"/>
    </row>
    <row r="1677" spans="2:10">
      <c r="B1677" s="11"/>
      <c r="D1677" s="14"/>
      <c r="F1677" s="13"/>
      <c r="G1677" s="10"/>
      <c r="H1677" s="10"/>
      <c r="I1677" s="10"/>
      <c r="J1677" s="10"/>
    </row>
    <row r="1678" spans="2:10">
      <c r="B1678" s="11"/>
      <c r="D1678" s="14"/>
      <c r="F1678" s="13"/>
      <c r="G1678" s="10"/>
      <c r="H1678" s="10"/>
      <c r="I1678" s="10"/>
      <c r="J1678" s="10"/>
    </row>
    <row r="1679" spans="2:10">
      <c r="B1679" s="11"/>
      <c r="D1679" s="14"/>
      <c r="F1679" s="13"/>
      <c r="G1679" s="10"/>
      <c r="H1679" s="10"/>
      <c r="I1679" s="10"/>
      <c r="J1679" s="10"/>
    </row>
    <row r="1680" spans="2:10">
      <c r="B1680" s="11"/>
      <c r="D1680" s="14"/>
      <c r="F1680" s="13"/>
      <c r="G1680" s="10"/>
      <c r="H1680" s="10"/>
      <c r="I1680" s="10"/>
      <c r="J1680" s="10"/>
    </row>
    <row r="1681" spans="2:10">
      <c r="B1681" s="11"/>
      <c r="D1681" s="14"/>
      <c r="F1681" s="13"/>
      <c r="G1681" s="10"/>
      <c r="H1681" s="10"/>
      <c r="I1681" s="10"/>
      <c r="J1681" s="10"/>
    </row>
    <row r="1682" spans="2:10">
      <c r="B1682" s="11"/>
      <c r="D1682" s="14"/>
      <c r="F1682" s="13"/>
      <c r="G1682" s="10"/>
      <c r="H1682" s="10"/>
      <c r="I1682" s="10"/>
      <c r="J1682" s="10"/>
    </row>
    <row r="1683" spans="2:10">
      <c r="B1683" s="11"/>
      <c r="D1683" s="14"/>
      <c r="F1683" s="13"/>
      <c r="G1683" s="10"/>
      <c r="H1683" s="10"/>
      <c r="I1683" s="10"/>
      <c r="J1683" s="10"/>
    </row>
    <row r="1684" spans="2:10">
      <c r="B1684" s="11"/>
      <c r="D1684" s="14"/>
      <c r="F1684" s="13"/>
      <c r="G1684" s="10"/>
      <c r="H1684" s="10"/>
      <c r="I1684" s="10"/>
      <c r="J1684" s="10"/>
    </row>
    <row r="1685" spans="2:10">
      <c r="B1685" s="11"/>
      <c r="D1685" s="14"/>
      <c r="F1685" s="13"/>
      <c r="G1685" s="10"/>
      <c r="H1685" s="10"/>
      <c r="I1685" s="10"/>
      <c r="J1685" s="10"/>
    </row>
    <row r="1686" spans="2:10">
      <c r="B1686" s="11"/>
      <c r="D1686" s="14"/>
      <c r="F1686" s="13"/>
      <c r="G1686" s="10"/>
      <c r="H1686" s="10"/>
      <c r="I1686" s="10"/>
      <c r="J1686" s="10"/>
    </row>
    <row r="1687" spans="2:10">
      <c r="B1687" s="11"/>
      <c r="D1687" s="14"/>
      <c r="F1687" s="13"/>
      <c r="G1687" s="10"/>
      <c r="H1687" s="10"/>
      <c r="I1687" s="10"/>
      <c r="J1687" s="10"/>
    </row>
    <row r="1688" spans="2:10">
      <c r="B1688" s="11"/>
      <c r="D1688" s="14"/>
      <c r="F1688" s="13"/>
      <c r="G1688" s="10"/>
      <c r="H1688" s="10"/>
      <c r="I1688" s="10"/>
      <c r="J1688" s="10"/>
    </row>
    <row r="1689" spans="2:10">
      <c r="B1689" s="11"/>
      <c r="D1689" s="14"/>
      <c r="F1689" s="13"/>
      <c r="G1689" s="10"/>
      <c r="H1689" s="10"/>
      <c r="I1689" s="10"/>
      <c r="J1689" s="10"/>
    </row>
    <row r="1690" spans="2:10">
      <c r="B1690" s="11"/>
      <c r="D1690" s="14"/>
      <c r="F1690" s="13"/>
      <c r="G1690" s="10"/>
      <c r="H1690" s="10"/>
      <c r="I1690" s="10"/>
      <c r="J1690" s="10"/>
    </row>
    <row r="1691" spans="2:10">
      <c r="B1691" s="11"/>
      <c r="D1691" s="14"/>
      <c r="F1691" s="13"/>
      <c r="G1691" s="10"/>
      <c r="H1691" s="10"/>
      <c r="I1691" s="10"/>
      <c r="J1691" s="10"/>
    </row>
    <row r="1692" spans="2:10">
      <c r="B1692" s="11"/>
      <c r="D1692" s="14"/>
      <c r="F1692" s="13"/>
      <c r="G1692" s="10"/>
      <c r="H1692" s="10"/>
      <c r="I1692" s="10"/>
      <c r="J1692" s="10"/>
    </row>
    <row r="1693" spans="2:10">
      <c r="B1693" s="11"/>
      <c r="D1693" s="14"/>
      <c r="F1693" s="13"/>
      <c r="G1693" s="10"/>
      <c r="H1693" s="10"/>
      <c r="I1693" s="10"/>
      <c r="J1693" s="10"/>
    </row>
    <row r="1694" spans="2:10">
      <c r="B1694" s="11"/>
      <c r="D1694" s="14"/>
      <c r="F1694" s="13"/>
      <c r="G1694" s="10"/>
      <c r="H1694" s="10"/>
      <c r="I1694" s="10"/>
      <c r="J1694" s="10"/>
    </row>
    <row r="1695" spans="2:10">
      <c r="B1695" s="11"/>
      <c r="D1695" s="14"/>
      <c r="F1695" s="13"/>
      <c r="G1695" s="10"/>
      <c r="H1695" s="10"/>
      <c r="I1695" s="10"/>
      <c r="J1695" s="10"/>
    </row>
    <row r="1696" spans="2:10">
      <c r="B1696" s="11"/>
      <c r="D1696" s="14"/>
      <c r="F1696" s="13"/>
      <c r="G1696" s="10"/>
      <c r="H1696" s="10"/>
      <c r="I1696" s="10"/>
      <c r="J1696" s="10"/>
    </row>
    <row r="1697" spans="2:10">
      <c r="B1697" s="11"/>
      <c r="D1697" s="14"/>
      <c r="F1697" s="13"/>
      <c r="G1697" s="10"/>
      <c r="H1697" s="10"/>
      <c r="I1697" s="10"/>
      <c r="J1697" s="10"/>
    </row>
    <row r="1698" spans="2:10">
      <c r="B1698" s="11"/>
      <c r="D1698" s="14"/>
      <c r="F1698" s="13"/>
      <c r="G1698" s="10"/>
      <c r="H1698" s="10"/>
      <c r="I1698" s="10"/>
      <c r="J1698" s="10"/>
    </row>
    <row r="1699" spans="2:10">
      <c r="B1699" s="11"/>
      <c r="D1699" s="14"/>
      <c r="F1699" s="13"/>
      <c r="G1699" s="10"/>
      <c r="H1699" s="10"/>
      <c r="I1699" s="10"/>
      <c r="J1699" s="10"/>
    </row>
    <row r="1700" spans="2:10">
      <c r="B1700" s="11"/>
      <c r="D1700" s="14"/>
      <c r="F1700" s="13"/>
      <c r="G1700" s="10"/>
      <c r="H1700" s="10"/>
      <c r="I1700" s="10"/>
      <c r="J1700" s="10"/>
    </row>
    <row r="1701" spans="2:10">
      <c r="B1701" s="11"/>
      <c r="D1701" s="14"/>
      <c r="F1701" s="13"/>
      <c r="G1701" s="10"/>
      <c r="H1701" s="10"/>
      <c r="I1701" s="10"/>
      <c r="J1701" s="10"/>
    </row>
    <row r="1702" spans="2:10">
      <c r="B1702" s="11"/>
      <c r="D1702" s="14"/>
      <c r="F1702" s="13"/>
      <c r="G1702" s="10"/>
      <c r="H1702" s="10"/>
      <c r="I1702" s="10"/>
      <c r="J1702" s="10"/>
    </row>
    <row r="1703" spans="2:10">
      <c r="B1703" s="11"/>
      <c r="D1703" s="14"/>
      <c r="F1703" s="13"/>
      <c r="G1703" s="10"/>
      <c r="H1703" s="10"/>
      <c r="I1703" s="10"/>
      <c r="J1703" s="10"/>
    </row>
    <row r="1704" spans="2:10">
      <c r="B1704" s="11"/>
      <c r="D1704" s="14"/>
      <c r="F1704" s="13"/>
      <c r="G1704" s="10"/>
      <c r="H1704" s="10"/>
      <c r="I1704" s="10"/>
      <c r="J1704" s="10"/>
    </row>
    <row r="1705" spans="2:10">
      <c r="B1705" s="11"/>
      <c r="D1705" s="14"/>
      <c r="F1705" s="13"/>
      <c r="G1705" s="10"/>
      <c r="H1705" s="10"/>
      <c r="I1705" s="10"/>
      <c r="J1705" s="10"/>
    </row>
    <row r="1706" spans="2:10">
      <c r="B1706" s="11"/>
      <c r="D1706" s="14"/>
      <c r="F1706" s="13"/>
      <c r="G1706" s="10"/>
      <c r="H1706" s="10"/>
      <c r="I1706" s="10"/>
      <c r="J1706" s="10"/>
    </row>
    <row r="1707" spans="2:10">
      <c r="B1707" s="11"/>
      <c r="D1707" s="14"/>
      <c r="F1707" s="13"/>
      <c r="G1707" s="10"/>
      <c r="H1707" s="10"/>
      <c r="I1707" s="10"/>
      <c r="J1707" s="10"/>
    </row>
    <row r="1708" spans="2:10">
      <c r="B1708" s="11"/>
      <c r="D1708" s="14"/>
      <c r="F1708" s="13"/>
      <c r="G1708" s="10"/>
      <c r="H1708" s="10"/>
      <c r="I1708" s="10"/>
      <c r="J1708" s="10"/>
    </row>
    <row r="1709" spans="2:10">
      <c r="B1709" s="11"/>
      <c r="D1709" s="14"/>
      <c r="F1709" s="13"/>
      <c r="G1709" s="10"/>
      <c r="H1709" s="10"/>
      <c r="I1709" s="10"/>
      <c r="J1709" s="10"/>
    </row>
    <row r="1710" spans="2:10">
      <c r="B1710" s="11"/>
      <c r="D1710" s="14"/>
      <c r="F1710" s="13"/>
      <c r="G1710" s="10"/>
      <c r="H1710" s="10"/>
      <c r="I1710" s="10"/>
      <c r="J1710" s="10"/>
    </row>
    <row r="1711" spans="2:10">
      <c r="B1711" s="11"/>
      <c r="D1711" s="14"/>
      <c r="F1711" s="13"/>
      <c r="G1711" s="10"/>
      <c r="H1711" s="10"/>
      <c r="I1711" s="10"/>
      <c r="J1711" s="10"/>
    </row>
    <row r="1712" spans="2:10">
      <c r="B1712" s="11"/>
      <c r="D1712" s="14"/>
      <c r="F1712" s="13"/>
      <c r="G1712" s="10"/>
      <c r="H1712" s="10"/>
      <c r="I1712" s="10"/>
      <c r="J1712" s="10"/>
    </row>
    <row r="1713" spans="2:10">
      <c r="B1713" s="11"/>
      <c r="D1713" s="14"/>
      <c r="F1713" s="13"/>
      <c r="G1713" s="10"/>
      <c r="H1713" s="10"/>
      <c r="I1713" s="10"/>
      <c r="J1713" s="10"/>
    </row>
    <row r="1714" spans="2:10">
      <c r="B1714" s="11"/>
      <c r="D1714" s="14"/>
      <c r="F1714" s="13"/>
      <c r="G1714" s="10"/>
      <c r="H1714" s="10"/>
      <c r="I1714" s="10"/>
      <c r="J1714" s="10"/>
    </row>
    <row r="1715" spans="2:10">
      <c r="B1715" s="11"/>
      <c r="D1715" s="14"/>
      <c r="F1715" s="13"/>
      <c r="G1715" s="10"/>
      <c r="H1715" s="10"/>
      <c r="I1715" s="10"/>
      <c r="J1715" s="10"/>
    </row>
    <row r="1716" spans="2:10">
      <c r="B1716" s="11"/>
      <c r="D1716" s="14"/>
      <c r="F1716" s="13"/>
      <c r="G1716" s="10"/>
      <c r="H1716" s="10"/>
      <c r="I1716" s="10"/>
      <c r="J1716" s="10"/>
    </row>
    <row r="1717" spans="2:10">
      <c r="B1717" s="11"/>
      <c r="D1717" s="14"/>
      <c r="F1717" s="13"/>
      <c r="G1717" s="10"/>
      <c r="H1717" s="10"/>
      <c r="I1717" s="10"/>
      <c r="J1717" s="10"/>
    </row>
    <row r="1718" spans="2:10">
      <c r="B1718" s="11"/>
      <c r="D1718" s="14"/>
      <c r="F1718" s="13"/>
      <c r="G1718" s="10"/>
      <c r="H1718" s="10"/>
      <c r="I1718" s="10"/>
      <c r="J1718" s="10"/>
    </row>
    <row r="1719" spans="2:10">
      <c r="B1719" s="11"/>
      <c r="D1719" s="14"/>
      <c r="F1719" s="13"/>
      <c r="G1719" s="10"/>
      <c r="H1719" s="10"/>
      <c r="I1719" s="10"/>
      <c r="J1719" s="10"/>
    </row>
    <row r="1720" spans="2:10">
      <c r="B1720" s="11"/>
      <c r="D1720" s="14"/>
      <c r="F1720" s="13"/>
      <c r="G1720" s="10"/>
      <c r="H1720" s="10"/>
      <c r="I1720" s="10"/>
      <c r="J1720" s="10"/>
    </row>
    <row r="1721" spans="2:10">
      <c r="B1721" s="11"/>
      <c r="D1721" s="14"/>
      <c r="F1721" s="13"/>
      <c r="G1721" s="10"/>
      <c r="H1721" s="10"/>
      <c r="I1721" s="10"/>
      <c r="J1721" s="10"/>
    </row>
    <row r="1722" spans="2:10">
      <c r="B1722" s="11"/>
      <c r="D1722" s="14"/>
      <c r="F1722" s="13"/>
      <c r="G1722" s="10"/>
      <c r="H1722" s="10"/>
      <c r="I1722" s="10"/>
      <c r="J1722" s="10"/>
    </row>
    <row r="1723" spans="2:10">
      <c r="B1723" s="11"/>
      <c r="D1723" s="14"/>
      <c r="F1723" s="13"/>
      <c r="G1723" s="10"/>
      <c r="H1723" s="10"/>
      <c r="I1723" s="10"/>
      <c r="J1723" s="10"/>
    </row>
    <row r="1724" spans="2:10">
      <c r="B1724" s="11"/>
      <c r="D1724" s="14"/>
      <c r="F1724" s="13"/>
      <c r="G1724" s="10"/>
      <c r="H1724" s="10"/>
      <c r="I1724" s="10"/>
      <c r="J1724" s="10"/>
    </row>
    <row r="1725" spans="2:10">
      <c r="B1725" s="11"/>
      <c r="D1725" s="14"/>
      <c r="F1725" s="13"/>
      <c r="G1725" s="10"/>
      <c r="H1725" s="10"/>
      <c r="I1725" s="10"/>
      <c r="J1725" s="10"/>
    </row>
    <row r="1726" spans="2:10">
      <c r="B1726" s="11"/>
      <c r="D1726" s="14"/>
      <c r="F1726" s="13"/>
      <c r="G1726" s="10"/>
      <c r="H1726" s="10"/>
      <c r="I1726" s="10"/>
      <c r="J1726" s="10"/>
    </row>
    <row r="1727" spans="2:10">
      <c r="B1727" s="11"/>
      <c r="D1727" s="14"/>
      <c r="F1727" s="13"/>
      <c r="G1727" s="10"/>
      <c r="H1727" s="10"/>
      <c r="I1727" s="10"/>
      <c r="J1727" s="10"/>
    </row>
    <row r="1728" spans="2:10">
      <c r="B1728" s="11"/>
      <c r="D1728" s="14"/>
      <c r="F1728" s="13"/>
      <c r="G1728" s="10"/>
      <c r="H1728" s="10"/>
      <c r="I1728" s="10"/>
      <c r="J1728" s="10"/>
    </row>
    <row r="1729" spans="2:10">
      <c r="B1729" s="11"/>
      <c r="D1729" s="14"/>
      <c r="F1729" s="13"/>
      <c r="G1729" s="10"/>
      <c r="H1729" s="10"/>
      <c r="I1729" s="10"/>
      <c r="J1729" s="10"/>
    </row>
    <row r="1730" spans="2:10">
      <c r="B1730" s="11"/>
      <c r="D1730" s="14"/>
      <c r="F1730" s="13"/>
      <c r="G1730" s="10"/>
      <c r="H1730" s="10"/>
      <c r="I1730" s="10"/>
      <c r="J1730" s="10"/>
    </row>
    <row r="1731" spans="2:10">
      <c r="B1731" s="11"/>
      <c r="D1731" s="14"/>
      <c r="F1731" s="13"/>
      <c r="G1731" s="10"/>
      <c r="H1731" s="10"/>
      <c r="I1731" s="10"/>
      <c r="J1731" s="10"/>
    </row>
    <row r="1732" spans="2:10">
      <c r="B1732" s="11"/>
      <c r="D1732" s="14"/>
      <c r="F1732" s="13"/>
      <c r="G1732" s="10"/>
      <c r="H1732" s="10"/>
      <c r="I1732" s="10"/>
      <c r="J1732" s="10"/>
    </row>
    <row r="1733" spans="2:10">
      <c r="B1733" s="11"/>
      <c r="D1733" s="14"/>
      <c r="F1733" s="13"/>
      <c r="G1733" s="10"/>
      <c r="H1733" s="10"/>
      <c r="I1733" s="10"/>
      <c r="J1733" s="10"/>
    </row>
    <row r="1734" spans="2:10">
      <c r="B1734" s="11"/>
      <c r="D1734" s="14"/>
      <c r="F1734" s="13"/>
      <c r="G1734" s="10"/>
      <c r="H1734" s="10"/>
      <c r="I1734" s="10"/>
      <c r="J1734" s="10"/>
    </row>
    <row r="1735" spans="2:10">
      <c r="B1735" s="11"/>
      <c r="D1735" s="14"/>
      <c r="F1735" s="13"/>
      <c r="G1735" s="10"/>
      <c r="H1735" s="10"/>
      <c r="I1735" s="10"/>
      <c r="J1735" s="10"/>
    </row>
    <row r="1736" spans="2:10">
      <c r="B1736" s="11"/>
      <c r="D1736" s="14"/>
      <c r="F1736" s="13"/>
      <c r="G1736" s="10"/>
      <c r="H1736" s="10"/>
      <c r="I1736" s="10"/>
      <c r="J1736" s="10"/>
    </row>
    <row r="1737" spans="2:10">
      <c r="B1737" s="11"/>
      <c r="D1737" s="14"/>
      <c r="F1737" s="13"/>
      <c r="G1737" s="10"/>
      <c r="H1737" s="10"/>
      <c r="I1737" s="10"/>
      <c r="J1737" s="10"/>
    </row>
    <row r="1738" spans="2:10">
      <c r="B1738" s="11"/>
      <c r="D1738" s="14"/>
      <c r="F1738" s="13"/>
      <c r="G1738" s="10"/>
      <c r="H1738" s="10"/>
      <c r="I1738" s="10"/>
      <c r="J1738" s="10"/>
    </row>
    <row r="1739" spans="2:10">
      <c r="B1739" s="11"/>
      <c r="D1739" s="14"/>
      <c r="F1739" s="13"/>
      <c r="G1739" s="10"/>
      <c r="H1739" s="10"/>
      <c r="I1739" s="10"/>
      <c r="J1739" s="10"/>
    </row>
    <row r="1740" spans="2:10">
      <c r="B1740" s="11"/>
      <c r="D1740" s="14"/>
      <c r="F1740" s="13"/>
      <c r="G1740" s="10"/>
      <c r="H1740" s="10"/>
      <c r="I1740" s="10"/>
      <c r="J1740" s="10"/>
    </row>
    <row r="1741" spans="2:10">
      <c r="B1741" s="11"/>
      <c r="D1741" s="14"/>
      <c r="F1741" s="13"/>
      <c r="G1741" s="10"/>
      <c r="H1741" s="10"/>
      <c r="I1741" s="10"/>
      <c r="J1741" s="10"/>
    </row>
    <row r="1742" spans="2:10">
      <c r="B1742" s="11"/>
      <c r="D1742" s="14"/>
      <c r="F1742" s="13"/>
      <c r="G1742" s="10"/>
      <c r="H1742" s="10"/>
      <c r="I1742" s="10"/>
      <c r="J1742" s="10"/>
    </row>
    <row r="1743" spans="2:10">
      <c r="B1743" s="11"/>
      <c r="D1743" s="14"/>
      <c r="F1743" s="13"/>
      <c r="G1743" s="10"/>
      <c r="H1743" s="10"/>
      <c r="I1743" s="10"/>
      <c r="J1743" s="10"/>
    </row>
    <row r="1744" spans="2:10">
      <c r="B1744" s="11"/>
      <c r="D1744" s="14"/>
      <c r="F1744" s="13"/>
      <c r="G1744" s="10"/>
      <c r="H1744" s="10"/>
      <c r="I1744" s="10"/>
      <c r="J1744" s="10"/>
    </row>
    <row r="1745" spans="2:10">
      <c r="B1745" s="11"/>
      <c r="D1745" s="14"/>
      <c r="F1745" s="13"/>
      <c r="G1745" s="10"/>
      <c r="H1745" s="10"/>
      <c r="I1745" s="10"/>
      <c r="J1745" s="10"/>
    </row>
    <row r="1746" spans="2:10">
      <c r="B1746" s="11"/>
      <c r="D1746" s="14"/>
      <c r="F1746" s="13"/>
      <c r="G1746" s="10"/>
      <c r="H1746" s="10"/>
      <c r="I1746" s="10"/>
      <c r="J1746" s="10"/>
    </row>
    <row r="1747" spans="2:10">
      <c r="B1747" s="11"/>
      <c r="D1747" s="14"/>
      <c r="F1747" s="13"/>
      <c r="G1747" s="10"/>
      <c r="H1747" s="10"/>
      <c r="I1747" s="10"/>
      <c r="J1747" s="10"/>
    </row>
    <row r="1748" spans="2:10">
      <c r="B1748" s="11"/>
      <c r="D1748" s="14"/>
      <c r="F1748" s="13"/>
      <c r="G1748" s="10"/>
      <c r="H1748" s="10"/>
      <c r="I1748" s="10"/>
      <c r="J1748" s="10"/>
    </row>
    <row r="1749" spans="2:10">
      <c r="B1749" s="11"/>
      <c r="D1749" s="14"/>
      <c r="F1749" s="13"/>
      <c r="G1749" s="10"/>
      <c r="H1749" s="10"/>
      <c r="I1749" s="10"/>
      <c r="J1749" s="10"/>
    </row>
    <row r="1750" spans="2:10">
      <c r="B1750" s="11"/>
      <c r="D1750" s="14"/>
      <c r="F1750" s="13"/>
      <c r="G1750" s="10"/>
      <c r="H1750" s="10"/>
      <c r="I1750" s="10"/>
      <c r="J1750" s="10"/>
    </row>
    <row r="1751" spans="2:10">
      <c r="B1751" s="11"/>
      <c r="D1751" s="14"/>
      <c r="F1751" s="13"/>
      <c r="G1751" s="10"/>
      <c r="H1751" s="10"/>
      <c r="I1751" s="10"/>
      <c r="J1751" s="10"/>
    </row>
    <row r="1752" spans="2:10">
      <c r="B1752" s="11"/>
      <c r="D1752" s="14"/>
      <c r="F1752" s="13"/>
      <c r="G1752" s="10"/>
      <c r="H1752" s="10"/>
      <c r="I1752" s="10"/>
      <c r="J1752" s="10"/>
    </row>
    <row r="1753" spans="2:10">
      <c r="B1753" s="11"/>
      <c r="D1753" s="14"/>
      <c r="F1753" s="13"/>
      <c r="G1753" s="10"/>
      <c r="H1753" s="10"/>
      <c r="I1753" s="10"/>
      <c r="J1753" s="10"/>
    </row>
    <row r="1754" spans="2:10">
      <c r="B1754" s="11"/>
      <c r="D1754" s="14"/>
      <c r="F1754" s="13"/>
      <c r="G1754" s="10"/>
      <c r="H1754" s="10"/>
      <c r="I1754" s="10"/>
      <c r="J1754" s="10"/>
    </row>
    <row r="1755" spans="2:10">
      <c r="B1755" s="11"/>
      <c r="D1755" s="14"/>
      <c r="F1755" s="13"/>
      <c r="G1755" s="10"/>
      <c r="H1755" s="10"/>
      <c r="I1755" s="10"/>
      <c r="J1755" s="10"/>
    </row>
    <row r="1756" spans="2:10">
      <c r="B1756" s="11"/>
      <c r="D1756" s="14"/>
      <c r="F1756" s="13"/>
      <c r="G1756" s="10"/>
      <c r="H1756" s="10"/>
      <c r="I1756" s="10"/>
      <c r="J1756" s="10"/>
    </row>
    <row r="1757" spans="2:10">
      <c r="B1757" s="11"/>
      <c r="D1757" s="14"/>
      <c r="F1757" s="13"/>
      <c r="G1757" s="10"/>
      <c r="H1757" s="10"/>
      <c r="I1757" s="10"/>
      <c r="J1757" s="10"/>
    </row>
    <row r="1758" spans="2:10">
      <c r="B1758" s="11"/>
      <c r="D1758" s="14"/>
      <c r="F1758" s="13"/>
      <c r="G1758" s="10"/>
      <c r="H1758" s="10"/>
      <c r="I1758" s="10"/>
      <c r="J1758" s="10"/>
    </row>
    <row r="1759" spans="2:10">
      <c r="B1759" s="11"/>
      <c r="D1759" s="14"/>
      <c r="F1759" s="13"/>
      <c r="G1759" s="10"/>
      <c r="H1759" s="10"/>
      <c r="I1759" s="10"/>
      <c r="J1759" s="10"/>
    </row>
    <row r="1760" spans="2:10">
      <c r="B1760" s="11"/>
      <c r="D1760" s="14"/>
      <c r="F1760" s="13"/>
      <c r="G1760" s="10"/>
      <c r="H1760" s="10"/>
      <c r="I1760" s="10"/>
      <c r="J1760" s="10"/>
    </row>
    <row r="1761" spans="2:10">
      <c r="B1761" s="11"/>
      <c r="D1761" s="14"/>
      <c r="F1761" s="13"/>
      <c r="G1761" s="10"/>
      <c r="H1761" s="10"/>
      <c r="I1761" s="10"/>
      <c r="J1761" s="10"/>
    </row>
    <row r="1762" spans="2:10">
      <c r="B1762" s="11"/>
      <c r="D1762" s="14"/>
      <c r="F1762" s="13"/>
      <c r="G1762" s="10"/>
      <c r="H1762" s="10"/>
      <c r="I1762" s="10"/>
      <c r="J1762" s="10"/>
    </row>
    <row r="1763" spans="2:10">
      <c r="B1763" s="11"/>
      <c r="D1763" s="14"/>
      <c r="F1763" s="13"/>
      <c r="G1763" s="10"/>
      <c r="H1763" s="10"/>
      <c r="I1763" s="10"/>
      <c r="J1763" s="10"/>
    </row>
    <row r="1764" spans="2:10">
      <c r="B1764" s="11"/>
      <c r="D1764" s="14"/>
      <c r="F1764" s="13"/>
      <c r="G1764" s="10"/>
      <c r="H1764" s="10"/>
      <c r="I1764" s="10"/>
      <c r="J1764" s="10"/>
    </row>
    <row r="1765" spans="2:10">
      <c r="B1765" s="11"/>
      <c r="D1765" s="14"/>
      <c r="F1765" s="13"/>
      <c r="G1765" s="10"/>
      <c r="H1765" s="10"/>
      <c r="I1765" s="10"/>
      <c r="J1765" s="10"/>
    </row>
    <row r="1766" spans="2:10">
      <c r="B1766" s="11"/>
      <c r="D1766" s="14"/>
      <c r="F1766" s="13"/>
      <c r="G1766" s="10"/>
      <c r="H1766" s="10"/>
      <c r="I1766" s="10"/>
      <c r="J1766" s="10"/>
    </row>
    <row r="1767" spans="2:10">
      <c r="B1767" s="11"/>
      <c r="D1767" s="14"/>
      <c r="F1767" s="13"/>
      <c r="G1767" s="10"/>
      <c r="H1767" s="10"/>
      <c r="I1767" s="10"/>
      <c r="J1767" s="10"/>
    </row>
    <row r="1768" spans="2:10">
      <c r="B1768" s="11"/>
      <c r="D1768" s="14"/>
      <c r="F1768" s="13"/>
      <c r="G1768" s="10"/>
      <c r="H1768" s="10"/>
      <c r="I1768" s="10"/>
      <c r="J1768" s="10"/>
    </row>
    <row r="1769" spans="2:10">
      <c r="B1769" s="11"/>
      <c r="D1769" s="14"/>
      <c r="F1769" s="13"/>
      <c r="G1769" s="10"/>
      <c r="H1769" s="10"/>
      <c r="I1769" s="10"/>
      <c r="J1769" s="10"/>
    </row>
    <row r="1770" spans="2:10">
      <c r="B1770" s="11"/>
      <c r="D1770" s="14"/>
      <c r="F1770" s="13"/>
      <c r="G1770" s="10"/>
      <c r="H1770" s="10"/>
      <c r="I1770" s="10"/>
      <c r="J1770" s="10"/>
    </row>
    <row r="1771" spans="2:10">
      <c r="B1771" s="11"/>
      <c r="D1771" s="14"/>
      <c r="F1771" s="13"/>
      <c r="G1771" s="10"/>
      <c r="H1771" s="10"/>
      <c r="I1771" s="10"/>
      <c r="J1771" s="10"/>
    </row>
    <row r="1772" spans="2:10">
      <c r="B1772" s="11"/>
      <c r="D1772" s="14"/>
      <c r="F1772" s="13"/>
      <c r="G1772" s="10"/>
      <c r="H1772" s="10"/>
      <c r="I1772" s="10"/>
      <c r="J1772" s="10"/>
    </row>
    <row r="1773" spans="2:10">
      <c r="B1773" s="11"/>
      <c r="D1773" s="14"/>
      <c r="F1773" s="13"/>
      <c r="G1773" s="10"/>
      <c r="H1773" s="10"/>
      <c r="I1773" s="10"/>
      <c r="J1773" s="10"/>
    </row>
    <row r="1774" spans="2:10">
      <c r="B1774" s="11"/>
      <c r="D1774" s="14"/>
      <c r="F1774" s="13"/>
      <c r="G1774" s="10"/>
      <c r="H1774" s="10"/>
      <c r="I1774" s="10"/>
      <c r="J1774" s="10"/>
    </row>
    <row r="1775" spans="2:10">
      <c r="B1775" s="11"/>
      <c r="D1775" s="14"/>
      <c r="F1775" s="13"/>
      <c r="G1775" s="10"/>
      <c r="H1775" s="10"/>
      <c r="I1775" s="10"/>
      <c r="J1775" s="10"/>
    </row>
    <row r="1776" spans="2:10">
      <c r="B1776" s="11"/>
      <c r="D1776" s="14"/>
      <c r="F1776" s="13"/>
      <c r="G1776" s="10"/>
      <c r="H1776" s="10"/>
      <c r="I1776" s="10"/>
      <c r="J1776" s="10"/>
    </row>
    <row r="1777" spans="2:10">
      <c r="B1777" s="11"/>
      <c r="D1777" s="14"/>
      <c r="F1777" s="13"/>
      <c r="G1777" s="10"/>
      <c r="H1777" s="10"/>
      <c r="I1777" s="10"/>
      <c r="J1777" s="10"/>
    </row>
    <row r="1778" spans="2:10">
      <c r="B1778" s="11"/>
      <c r="D1778" s="14"/>
      <c r="F1778" s="13"/>
      <c r="G1778" s="10"/>
      <c r="H1778" s="10"/>
      <c r="I1778" s="10"/>
      <c r="J1778" s="10"/>
    </row>
    <row r="1779" spans="2:10">
      <c r="B1779" s="11"/>
      <c r="D1779" s="14"/>
      <c r="F1779" s="13"/>
      <c r="G1779" s="10"/>
      <c r="H1779" s="10"/>
      <c r="I1779" s="10"/>
      <c r="J1779" s="10"/>
    </row>
    <row r="1780" spans="2:10">
      <c r="B1780" s="11"/>
      <c r="D1780" s="14"/>
      <c r="F1780" s="13"/>
      <c r="G1780" s="10"/>
      <c r="H1780" s="10"/>
      <c r="I1780" s="10"/>
      <c r="J1780" s="10"/>
    </row>
    <row r="1781" spans="2:10">
      <c r="B1781" s="11"/>
      <c r="D1781" s="14"/>
      <c r="F1781" s="13"/>
      <c r="G1781" s="10"/>
      <c r="H1781" s="10"/>
      <c r="I1781" s="10"/>
      <c r="J1781" s="10"/>
    </row>
    <row r="1782" spans="2:10">
      <c r="B1782" s="11"/>
      <c r="D1782" s="14"/>
      <c r="F1782" s="13"/>
      <c r="G1782" s="10"/>
      <c r="H1782" s="10"/>
      <c r="I1782" s="10"/>
      <c r="J1782" s="10"/>
    </row>
    <row r="1783" spans="2:10">
      <c r="B1783" s="11"/>
      <c r="D1783" s="14"/>
      <c r="F1783" s="13"/>
      <c r="G1783" s="10"/>
      <c r="H1783" s="10"/>
      <c r="I1783" s="10"/>
      <c r="J1783" s="10"/>
    </row>
    <row r="1784" spans="2:10">
      <c r="B1784" s="11"/>
      <c r="D1784" s="14"/>
      <c r="F1784" s="13"/>
      <c r="G1784" s="10"/>
      <c r="H1784" s="10"/>
      <c r="I1784" s="10"/>
      <c r="J1784" s="10"/>
    </row>
    <row r="1785" spans="2:10">
      <c r="B1785" s="11"/>
      <c r="D1785" s="14"/>
      <c r="F1785" s="13"/>
      <c r="G1785" s="10"/>
      <c r="H1785" s="10"/>
      <c r="I1785" s="10"/>
      <c r="J1785" s="10"/>
    </row>
    <row r="1786" spans="2:10">
      <c r="B1786" s="11"/>
      <c r="D1786" s="14"/>
      <c r="F1786" s="13"/>
      <c r="G1786" s="10"/>
      <c r="H1786" s="10"/>
      <c r="I1786" s="10"/>
      <c r="J1786" s="10"/>
    </row>
    <row r="1787" spans="2:10">
      <c r="B1787" s="11"/>
      <c r="D1787" s="14"/>
      <c r="F1787" s="13"/>
      <c r="G1787" s="10"/>
      <c r="H1787" s="10"/>
      <c r="I1787" s="10"/>
      <c r="J1787" s="10"/>
    </row>
    <row r="1788" spans="2:10">
      <c r="B1788" s="11"/>
      <c r="D1788" s="14"/>
      <c r="F1788" s="13"/>
      <c r="G1788" s="10"/>
      <c r="H1788" s="10"/>
      <c r="I1788" s="10"/>
      <c r="J1788" s="10"/>
    </row>
    <row r="1789" spans="2:10">
      <c r="B1789" s="11"/>
      <c r="D1789" s="14"/>
      <c r="F1789" s="13"/>
      <c r="G1789" s="10"/>
      <c r="H1789" s="10"/>
      <c r="I1789" s="10"/>
      <c r="J1789" s="10"/>
    </row>
    <row r="1790" spans="2:10">
      <c r="B1790" s="11"/>
      <c r="D1790" s="14"/>
      <c r="F1790" s="13"/>
      <c r="G1790" s="10"/>
      <c r="H1790" s="10"/>
      <c r="I1790" s="10"/>
      <c r="J1790" s="10"/>
    </row>
    <row r="1791" spans="2:10">
      <c r="B1791" s="11"/>
      <c r="D1791" s="14"/>
      <c r="F1791" s="13"/>
      <c r="G1791" s="10"/>
      <c r="H1791" s="10"/>
      <c r="I1791" s="10"/>
      <c r="J1791" s="10"/>
    </row>
    <row r="1792" spans="2:10">
      <c r="B1792" s="11"/>
      <c r="D1792" s="14"/>
      <c r="F1792" s="13"/>
      <c r="G1792" s="10"/>
      <c r="H1792" s="10"/>
      <c r="I1792" s="10"/>
      <c r="J1792" s="10"/>
    </row>
    <row r="1793" spans="2:10">
      <c r="B1793" s="11"/>
      <c r="D1793" s="14"/>
      <c r="F1793" s="13"/>
      <c r="G1793" s="10"/>
      <c r="H1793" s="10"/>
      <c r="I1793" s="10"/>
      <c r="J1793" s="10"/>
    </row>
    <row r="1794" spans="2:10">
      <c r="B1794" s="11"/>
      <c r="D1794" s="14"/>
      <c r="F1794" s="13"/>
      <c r="G1794" s="10"/>
      <c r="H1794" s="10"/>
      <c r="I1794" s="10"/>
      <c r="J1794" s="10"/>
    </row>
    <row r="1795" spans="2:10">
      <c r="B1795" s="11"/>
      <c r="D1795" s="14"/>
      <c r="F1795" s="13"/>
      <c r="G1795" s="10"/>
      <c r="H1795" s="10"/>
      <c r="I1795" s="10"/>
      <c r="J1795" s="10"/>
    </row>
    <row r="1796" spans="2:10">
      <c r="B1796" s="11"/>
      <c r="D1796" s="14"/>
      <c r="F1796" s="13"/>
      <c r="G1796" s="10"/>
      <c r="H1796" s="10"/>
      <c r="I1796" s="10"/>
      <c r="J1796" s="10"/>
    </row>
    <row r="1797" spans="2:10">
      <c r="B1797" s="11"/>
      <c r="D1797" s="14"/>
      <c r="F1797" s="13"/>
      <c r="G1797" s="10"/>
      <c r="H1797" s="10"/>
      <c r="I1797" s="10"/>
      <c r="J1797" s="10"/>
    </row>
    <row r="1798" spans="2:10">
      <c r="B1798" s="11"/>
      <c r="D1798" s="14"/>
      <c r="F1798" s="13"/>
      <c r="G1798" s="10"/>
      <c r="H1798" s="10"/>
      <c r="I1798" s="10"/>
      <c r="J1798" s="10"/>
    </row>
    <row r="1799" spans="2:10">
      <c r="B1799" s="11"/>
      <c r="D1799" s="14"/>
      <c r="F1799" s="13"/>
      <c r="G1799" s="10"/>
      <c r="H1799" s="10"/>
      <c r="I1799" s="10"/>
      <c r="J1799" s="10"/>
    </row>
    <row r="1800" spans="2:10">
      <c r="B1800" s="11"/>
      <c r="D1800" s="14"/>
      <c r="F1800" s="13"/>
      <c r="G1800" s="10"/>
      <c r="H1800" s="10"/>
      <c r="I1800" s="10"/>
      <c r="J1800" s="10"/>
    </row>
    <row r="1801" spans="2:10">
      <c r="B1801" s="11"/>
      <c r="D1801" s="14"/>
      <c r="F1801" s="13"/>
      <c r="G1801" s="10"/>
      <c r="H1801" s="10"/>
      <c r="I1801" s="10"/>
      <c r="J1801" s="10"/>
    </row>
    <row r="1802" spans="2:10">
      <c r="B1802" s="11"/>
      <c r="D1802" s="14"/>
      <c r="F1802" s="13"/>
      <c r="G1802" s="10"/>
      <c r="H1802" s="10"/>
      <c r="I1802" s="10"/>
      <c r="J1802" s="10"/>
    </row>
    <row r="1803" spans="2:10">
      <c r="B1803" s="11"/>
      <c r="D1803" s="14"/>
      <c r="F1803" s="13"/>
      <c r="G1803" s="10"/>
      <c r="H1803" s="10"/>
      <c r="I1803" s="10"/>
      <c r="J1803" s="10"/>
    </row>
    <row r="1804" spans="2:10">
      <c r="B1804" s="11"/>
      <c r="D1804" s="14"/>
      <c r="F1804" s="13"/>
      <c r="G1804" s="10"/>
      <c r="H1804" s="10"/>
      <c r="I1804" s="10"/>
      <c r="J1804" s="10"/>
    </row>
    <row r="1805" spans="2:10">
      <c r="B1805" s="11"/>
      <c r="D1805" s="14"/>
      <c r="F1805" s="13"/>
      <c r="G1805" s="10"/>
      <c r="H1805" s="10"/>
      <c r="I1805" s="10"/>
      <c r="J1805" s="10"/>
    </row>
    <row r="1806" spans="2:10">
      <c r="B1806" s="11"/>
      <c r="D1806" s="14"/>
      <c r="F1806" s="13"/>
      <c r="G1806" s="10"/>
      <c r="H1806" s="10"/>
      <c r="I1806" s="10"/>
      <c r="J1806" s="10"/>
    </row>
    <row r="1807" spans="2:10">
      <c r="B1807" s="11"/>
      <c r="D1807" s="14"/>
      <c r="F1807" s="13"/>
      <c r="G1807" s="10"/>
      <c r="H1807" s="10"/>
      <c r="I1807" s="10"/>
      <c r="J1807" s="10"/>
    </row>
    <row r="1808" spans="2:10">
      <c r="B1808" s="11"/>
      <c r="D1808" s="14"/>
      <c r="F1808" s="13"/>
      <c r="G1808" s="10"/>
      <c r="H1808" s="10"/>
      <c r="I1808" s="10"/>
      <c r="J1808" s="10"/>
    </row>
    <row r="1809" spans="2:10">
      <c r="B1809" s="11"/>
      <c r="D1809" s="14"/>
      <c r="F1809" s="13"/>
      <c r="G1809" s="10"/>
      <c r="H1809" s="10"/>
      <c r="I1809" s="10"/>
      <c r="J1809" s="10"/>
    </row>
    <row r="1810" spans="2:10">
      <c r="B1810" s="11"/>
      <c r="D1810" s="14"/>
      <c r="F1810" s="13"/>
      <c r="G1810" s="10"/>
      <c r="H1810" s="10"/>
      <c r="I1810" s="10"/>
      <c r="J1810" s="10"/>
    </row>
    <row r="1811" spans="2:10">
      <c r="B1811" s="11"/>
      <c r="D1811" s="14"/>
      <c r="F1811" s="13"/>
      <c r="G1811" s="10"/>
      <c r="H1811" s="10"/>
      <c r="I1811" s="10"/>
      <c r="J1811" s="10"/>
    </row>
    <row r="1812" spans="2:10">
      <c r="B1812" s="11"/>
      <c r="D1812" s="14"/>
      <c r="F1812" s="13"/>
      <c r="G1812" s="10"/>
      <c r="H1812" s="10"/>
      <c r="I1812" s="10"/>
      <c r="J1812" s="10"/>
    </row>
    <row r="1813" spans="2:10">
      <c r="B1813" s="11"/>
      <c r="D1813" s="14"/>
      <c r="F1813" s="13"/>
      <c r="G1813" s="10"/>
      <c r="H1813" s="10"/>
      <c r="I1813" s="10"/>
      <c r="J1813" s="10"/>
    </row>
    <row r="1814" spans="2:10">
      <c r="B1814" s="11"/>
      <c r="D1814" s="14"/>
      <c r="F1814" s="13"/>
      <c r="G1814" s="10"/>
      <c r="H1814" s="10"/>
      <c r="I1814" s="10"/>
      <c r="J1814" s="10"/>
    </row>
    <row r="1815" spans="2:10">
      <c r="B1815" s="11"/>
      <c r="D1815" s="14"/>
      <c r="F1815" s="13"/>
      <c r="G1815" s="10"/>
      <c r="H1815" s="10"/>
      <c r="I1815" s="10"/>
      <c r="J1815" s="10"/>
    </row>
    <row r="1816" spans="2:10">
      <c r="B1816" s="11"/>
      <c r="D1816" s="14"/>
      <c r="F1816" s="13"/>
      <c r="G1816" s="10"/>
      <c r="H1816" s="10"/>
      <c r="I1816" s="10"/>
      <c r="J1816" s="10"/>
    </row>
    <row r="1817" spans="2:10">
      <c r="B1817" s="11"/>
      <c r="D1817" s="14"/>
      <c r="F1817" s="13"/>
      <c r="G1817" s="10"/>
      <c r="H1817" s="10"/>
      <c r="I1817" s="10"/>
      <c r="J1817" s="10"/>
    </row>
    <row r="1818" spans="2:10">
      <c r="B1818" s="11"/>
      <c r="D1818" s="14"/>
      <c r="F1818" s="13"/>
      <c r="G1818" s="10"/>
      <c r="H1818" s="10"/>
      <c r="I1818" s="10"/>
      <c r="J1818" s="10"/>
    </row>
    <row r="1819" spans="2:10">
      <c r="B1819" s="11"/>
      <c r="D1819" s="14"/>
      <c r="F1819" s="13"/>
      <c r="G1819" s="10"/>
      <c r="H1819" s="10"/>
      <c r="I1819" s="10"/>
      <c r="J1819" s="10"/>
    </row>
    <row r="1820" spans="2:10">
      <c r="B1820" s="11"/>
      <c r="D1820" s="14"/>
      <c r="F1820" s="13"/>
      <c r="G1820" s="10"/>
      <c r="H1820" s="10"/>
      <c r="I1820" s="10"/>
      <c r="J1820" s="10"/>
    </row>
    <row r="1821" spans="2:10">
      <c r="B1821" s="11"/>
      <c r="D1821" s="14"/>
      <c r="F1821" s="13"/>
      <c r="G1821" s="10"/>
      <c r="H1821" s="10"/>
      <c r="I1821" s="10"/>
      <c r="J1821" s="10"/>
    </row>
    <row r="1822" spans="2:10">
      <c r="B1822" s="11"/>
      <c r="D1822" s="14"/>
      <c r="F1822" s="13"/>
      <c r="G1822" s="10"/>
      <c r="H1822" s="10"/>
      <c r="I1822" s="10"/>
      <c r="J1822" s="10"/>
    </row>
    <row r="1823" spans="2:10">
      <c r="B1823" s="11"/>
      <c r="D1823" s="14"/>
      <c r="F1823" s="13"/>
      <c r="G1823" s="10"/>
      <c r="H1823" s="10"/>
      <c r="I1823" s="10"/>
      <c r="J1823" s="10"/>
    </row>
    <row r="1824" spans="2:10">
      <c r="B1824" s="11"/>
      <c r="D1824" s="14"/>
      <c r="F1824" s="13"/>
      <c r="G1824" s="10"/>
      <c r="H1824" s="10"/>
      <c r="I1824" s="10"/>
      <c r="J1824" s="10"/>
    </row>
    <row r="1825" spans="2:10">
      <c r="B1825" s="11"/>
      <c r="D1825" s="14"/>
      <c r="F1825" s="13"/>
      <c r="G1825" s="10"/>
      <c r="H1825" s="10"/>
      <c r="I1825" s="10"/>
      <c r="J1825" s="10"/>
    </row>
    <row r="1826" spans="2:10">
      <c r="B1826" s="11"/>
      <c r="D1826" s="14"/>
      <c r="F1826" s="13"/>
      <c r="G1826" s="10"/>
      <c r="H1826" s="10"/>
      <c r="I1826" s="10"/>
      <c r="J1826" s="10"/>
    </row>
    <row r="1827" spans="2:10">
      <c r="B1827" s="11"/>
      <c r="D1827" s="14"/>
      <c r="F1827" s="13"/>
      <c r="G1827" s="10"/>
      <c r="H1827" s="10"/>
      <c r="I1827" s="10"/>
      <c r="J1827" s="10"/>
    </row>
    <row r="1828" spans="2:10">
      <c r="B1828" s="11"/>
      <c r="D1828" s="14"/>
      <c r="F1828" s="13"/>
      <c r="G1828" s="10"/>
      <c r="H1828" s="10"/>
      <c r="I1828" s="10"/>
      <c r="J1828" s="10"/>
    </row>
    <row r="1829" spans="2:10">
      <c r="B1829" s="11"/>
      <c r="D1829" s="14"/>
      <c r="F1829" s="13"/>
      <c r="G1829" s="10"/>
      <c r="H1829" s="10"/>
      <c r="I1829" s="10"/>
      <c r="J1829" s="10"/>
    </row>
    <row r="1830" spans="2:10">
      <c r="B1830" s="11"/>
      <c r="D1830" s="14"/>
      <c r="F1830" s="13"/>
      <c r="G1830" s="10"/>
      <c r="H1830" s="10"/>
      <c r="I1830" s="10"/>
      <c r="J1830" s="10"/>
    </row>
    <row r="1831" spans="2:10">
      <c r="B1831" s="11"/>
      <c r="D1831" s="14"/>
      <c r="F1831" s="13"/>
      <c r="G1831" s="10"/>
      <c r="H1831" s="10"/>
      <c r="I1831" s="10"/>
      <c r="J1831" s="10"/>
    </row>
    <row r="1832" spans="2:10">
      <c r="B1832" s="11"/>
      <c r="D1832" s="14"/>
      <c r="F1832" s="13"/>
      <c r="G1832" s="10"/>
      <c r="H1832" s="10"/>
      <c r="I1832" s="10"/>
      <c r="J1832" s="10"/>
    </row>
    <row r="1833" spans="2:10">
      <c r="B1833" s="11"/>
      <c r="D1833" s="14"/>
      <c r="F1833" s="13"/>
      <c r="G1833" s="10"/>
      <c r="H1833" s="10"/>
      <c r="I1833" s="10"/>
      <c r="J1833" s="10"/>
    </row>
    <row r="1834" spans="2:10">
      <c r="B1834" s="11"/>
      <c r="D1834" s="14"/>
      <c r="F1834" s="13"/>
      <c r="G1834" s="10"/>
      <c r="H1834" s="10"/>
      <c r="I1834" s="10"/>
      <c r="J1834" s="10"/>
    </row>
    <row r="1835" spans="2:10">
      <c r="B1835" s="11"/>
      <c r="D1835" s="14"/>
      <c r="F1835" s="13"/>
      <c r="G1835" s="10"/>
      <c r="H1835" s="10"/>
      <c r="I1835" s="10"/>
      <c r="J1835" s="10"/>
    </row>
    <row r="1836" spans="2:10">
      <c r="B1836" s="11"/>
      <c r="D1836" s="14"/>
      <c r="F1836" s="13"/>
      <c r="G1836" s="10"/>
      <c r="H1836" s="10"/>
      <c r="I1836" s="10"/>
      <c r="J1836" s="10"/>
    </row>
    <row r="1837" spans="2:10">
      <c r="B1837" s="11"/>
      <c r="D1837" s="14"/>
      <c r="F1837" s="13"/>
      <c r="G1837" s="10"/>
      <c r="H1837" s="10"/>
      <c r="I1837" s="10"/>
      <c r="J1837" s="10"/>
    </row>
    <row r="1838" spans="2:10">
      <c r="B1838" s="11"/>
      <c r="D1838" s="14"/>
      <c r="F1838" s="13"/>
      <c r="G1838" s="10"/>
      <c r="H1838" s="10"/>
      <c r="I1838" s="10"/>
      <c r="J1838" s="10"/>
    </row>
    <row r="1839" spans="2:10">
      <c r="B1839" s="11"/>
      <c r="D1839" s="14"/>
      <c r="F1839" s="13"/>
      <c r="G1839" s="10"/>
      <c r="H1839" s="10"/>
      <c r="I1839" s="10"/>
      <c r="J1839" s="10"/>
    </row>
    <row r="1840" spans="2:10">
      <c r="B1840" s="11"/>
      <c r="D1840" s="14"/>
      <c r="F1840" s="13"/>
      <c r="G1840" s="10"/>
      <c r="H1840" s="10"/>
      <c r="I1840" s="10"/>
      <c r="J1840" s="10"/>
    </row>
    <row r="1841" spans="2:10">
      <c r="B1841" s="11"/>
      <c r="D1841" s="14"/>
      <c r="F1841" s="13"/>
      <c r="G1841" s="10"/>
      <c r="H1841" s="10"/>
      <c r="I1841" s="10"/>
      <c r="J1841" s="10"/>
    </row>
    <row r="1842" spans="2:10">
      <c r="B1842" s="11"/>
      <c r="D1842" s="14"/>
      <c r="F1842" s="13"/>
      <c r="G1842" s="10"/>
      <c r="H1842" s="10"/>
      <c r="I1842" s="10"/>
      <c r="J1842" s="10"/>
    </row>
    <row r="1843" spans="2:10">
      <c r="B1843" s="11"/>
      <c r="D1843" s="14"/>
      <c r="F1843" s="13"/>
      <c r="G1843" s="10"/>
      <c r="H1843" s="10"/>
      <c r="I1843" s="10"/>
      <c r="J1843" s="10"/>
    </row>
    <row r="1844" spans="2:10">
      <c r="B1844" s="11"/>
      <c r="D1844" s="14"/>
      <c r="F1844" s="13"/>
      <c r="G1844" s="10"/>
      <c r="H1844" s="10"/>
      <c r="I1844" s="10"/>
      <c r="J1844" s="10"/>
    </row>
    <row r="1845" spans="2:10">
      <c r="B1845" s="11"/>
      <c r="D1845" s="14"/>
      <c r="F1845" s="13"/>
      <c r="G1845" s="10"/>
      <c r="H1845" s="10"/>
      <c r="I1845" s="10"/>
      <c r="J1845" s="10"/>
    </row>
    <row r="1846" spans="2:10">
      <c r="B1846" s="11"/>
      <c r="D1846" s="14"/>
      <c r="F1846" s="13"/>
      <c r="G1846" s="10"/>
      <c r="H1846" s="10"/>
      <c r="I1846" s="10"/>
      <c r="J1846" s="10"/>
    </row>
    <row r="1847" spans="2:10">
      <c r="B1847" s="11"/>
      <c r="D1847" s="14"/>
      <c r="F1847" s="13"/>
      <c r="G1847" s="10"/>
      <c r="H1847" s="10"/>
      <c r="I1847" s="10"/>
      <c r="J1847" s="10"/>
    </row>
    <row r="1848" spans="2:10">
      <c r="B1848" s="11"/>
      <c r="D1848" s="14"/>
      <c r="F1848" s="13"/>
      <c r="G1848" s="10"/>
      <c r="H1848" s="10"/>
      <c r="I1848" s="10"/>
      <c r="J1848" s="10"/>
    </row>
    <row r="1849" spans="2:10">
      <c r="B1849" s="11"/>
      <c r="D1849" s="14"/>
      <c r="F1849" s="13"/>
      <c r="G1849" s="10"/>
      <c r="H1849" s="10"/>
      <c r="I1849" s="10"/>
      <c r="J1849" s="10"/>
    </row>
    <row r="1850" spans="2:10">
      <c r="B1850" s="11"/>
      <c r="D1850" s="14"/>
      <c r="F1850" s="13"/>
      <c r="G1850" s="10"/>
      <c r="H1850" s="10"/>
      <c r="I1850" s="10"/>
      <c r="J1850" s="10"/>
    </row>
    <row r="1851" spans="2:10">
      <c r="B1851" s="11"/>
      <c r="D1851" s="14"/>
      <c r="F1851" s="13"/>
      <c r="G1851" s="10"/>
      <c r="H1851" s="10"/>
      <c r="I1851" s="10"/>
      <c r="J1851" s="10"/>
    </row>
    <row r="1852" spans="2:10">
      <c r="B1852" s="11"/>
      <c r="D1852" s="14"/>
      <c r="F1852" s="13"/>
      <c r="G1852" s="10"/>
      <c r="H1852" s="10"/>
      <c r="I1852" s="10"/>
      <c r="J1852" s="10"/>
    </row>
    <row r="1853" spans="2:10">
      <c r="B1853" s="11"/>
      <c r="D1853" s="14"/>
      <c r="F1853" s="13"/>
      <c r="G1853" s="10"/>
      <c r="H1853" s="10"/>
      <c r="I1853" s="10"/>
      <c r="J1853" s="10"/>
    </row>
    <row r="1854" spans="2:10">
      <c r="B1854" s="11"/>
      <c r="D1854" s="14"/>
      <c r="F1854" s="13"/>
      <c r="G1854" s="10"/>
      <c r="H1854" s="10"/>
      <c r="I1854" s="10"/>
      <c r="J1854" s="10"/>
    </row>
    <row r="1855" spans="2:10">
      <c r="B1855" s="11"/>
      <c r="D1855" s="14"/>
      <c r="F1855" s="13"/>
      <c r="G1855" s="10"/>
      <c r="H1855" s="10"/>
      <c r="I1855" s="10"/>
      <c r="J1855" s="10"/>
    </row>
    <row r="1856" spans="2:10">
      <c r="B1856" s="11"/>
      <c r="D1856" s="14"/>
      <c r="F1856" s="13"/>
      <c r="G1856" s="10"/>
      <c r="H1856" s="10"/>
      <c r="I1856" s="10"/>
      <c r="J1856" s="10"/>
    </row>
    <row r="1857" spans="2:10">
      <c r="B1857" s="11"/>
      <c r="D1857" s="14"/>
      <c r="F1857" s="13"/>
      <c r="G1857" s="10"/>
      <c r="H1857" s="10"/>
      <c r="I1857" s="10"/>
      <c r="J1857" s="10"/>
    </row>
    <row r="1858" spans="2:10">
      <c r="B1858" s="11"/>
      <c r="D1858" s="14"/>
      <c r="F1858" s="13"/>
      <c r="G1858" s="10"/>
      <c r="H1858" s="10"/>
      <c r="I1858" s="10"/>
      <c r="J1858" s="10"/>
    </row>
    <row r="1859" spans="2:10">
      <c r="B1859" s="11"/>
      <c r="D1859" s="14"/>
      <c r="F1859" s="13"/>
      <c r="G1859" s="10"/>
      <c r="H1859" s="10"/>
      <c r="I1859" s="10"/>
      <c r="J1859" s="10"/>
    </row>
    <row r="1860" spans="2:10">
      <c r="B1860" s="11"/>
      <c r="D1860" s="14"/>
      <c r="F1860" s="13"/>
      <c r="G1860" s="10"/>
      <c r="H1860" s="10"/>
      <c r="I1860" s="10"/>
      <c r="J1860" s="10"/>
    </row>
    <row r="1861" spans="2:10">
      <c r="B1861" s="11"/>
      <c r="D1861" s="14"/>
      <c r="F1861" s="13"/>
      <c r="G1861" s="10"/>
      <c r="H1861" s="10"/>
      <c r="I1861" s="10"/>
      <c r="J1861" s="10"/>
    </row>
    <row r="1862" spans="2:10">
      <c r="B1862" s="11"/>
      <c r="D1862" s="14"/>
      <c r="F1862" s="13"/>
      <c r="G1862" s="10"/>
      <c r="H1862" s="10"/>
      <c r="I1862" s="10"/>
      <c r="J1862" s="10"/>
    </row>
    <row r="1863" spans="2:10">
      <c r="B1863" s="11"/>
      <c r="D1863" s="14"/>
      <c r="F1863" s="13"/>
      <c r="G1863" s="10"/>
      <c r="H1863" s="10"/>
      <c r="I1863" s="10"/>
      <c r="J1863" s="10"/>
    </row>
    <row r="1864" spans="2:10">
      <c r="B1864" s="11"/>
      <c r="D1864" s="14"/>
      <c r="F1864" s="13"/>
      <c r="G1864" s="10"/>
      <c r="H1864" s="10"/>
      <c r="I1864" s="10"/>
      <c r="J1864" s="10"/>
    </row>
    <row r="1865" spans="2:10">
      <c r="B1865" s="11"/>
      <c r="D1865" s="14"/>
      <c r="F1865" s="13"/>
      <c r="G1865" s="10"/>
      <c r="H1865" s="10"/>
      <c r="I1865" s="10"/>
      <c r="J1865" s="10"/>
    </row>
    <row r="1866" spans="2:10">
      <c r="B1866" s="11"/>
      <c r="D1866" s="14"/>
      <c r="F1866" s="13"/>
      <c r="G1866" s="10"/>
      <c r="H1866" s="10"/>
      <c r="I1866" s="10"/>
      <c r="J1866" s="10"/>
    </row>
    <row r="1867" spans="2:10">
      <c r="B1867" s="11"/>
      <c r="D1867" s="14"/>
      <c r="F1867" s="13"/>
      <c r="G1867" s="10"/>
      <c r="H1867" s="10"/>
      <c r="I1867" s="10"/>
      <c r="J1867" s="10"/>
    </row>
    <row r="1868" spans="2:10">
      <c r="B1868" s="11"/>
      <c r="D1868" s="14"/>
      <c r="F1868" s="13"/>
      <c r="G1868" s="10"/>
      <c r="H1868" s="10"/>
      <c r="I1868" s="10"/>
      <c r="J1868" s="10"/>
    </row>
    <row r="1869" spans="2:10">
      <c r="B1869" s="11"/>
      <c r="D1869" s="14"/>
      <c r="F1869" s="13"/>
      <c r="G1869" s="10"/>
      <c r="H1869" s="10"/>
      <c r="I1869" s="10"/>
      <c r="J1869" s="10"/>
    </row>
    <row r="1870" spans="2:10">
      <c r="B1870" s="11"/>
      <c r="D1870" s="14"/>
      <c r="F1870" s="13"/>
      <c r="G1870" s="10"/>
      <c r="H1870" s="10"/>
      <c r="I1870" s="10"/>
      <c r="J1870" s="10"/>
    </row>
    <row r="1871" spans="2:10">
      <c r="B1871" s="11"/>
      <c r="D1871" s="14"/>
      <c r="F1871" s="13"/>
      <c r="G1871" s="10"/>
      <c r="H1871" s="10"/>
      <c r="I1871" s="10"/>
      <c r="J1871" s="10"/>
    </row>
    <row r="1872" spans="2:10">
      <c r="B1872" s="11"/>
      <c r="D1872" s="14"/>
      <c r="F1872" s="13"/>
      <c r="G1872" s="10"/>
      <c r="H1872" s="10"/>
      <c r="I1872" s="10"/>
      <c r="J1872" s="10"/>
    </row>
    <row r="1873" spans="2:10">
      <c r="B1873" s="11"/>
      <c r="D1873" s="14"/>
      <c r="F1873" s="13"/>
      <c r="G1873" s="10"/>
      <c r="H1873" s="10"/>
      <c r="I1873" s="10"/>
      <c r="J1873" s="10"/>
    </row>
    <row r="1874" spans="2:10">
      <c r="B1874" s="11"/>
      <c r="D1874" s="14"/>
      <c r="F1874" s="13"/>
      <c r="G1874" s="10"/>
      <c r="H1874" s="10"/>
      <c r="I1874" s="10"/>
      <c r="J1874" s="10"/>
    </row>
    <row r="1875" spans="2:10">
      <c r="B1875" s="11"/>
      <c r="D1875" s="14"/>
      <c r="F1875" s="13"/>
      <c r="G1875" s="10"/>
      <c r="H1875" s="10"/>
      <c r="I1875" s="10"/>
      <c r="J1875" s="10"/>
    </row>
    <row r="1876" spans="2:10">
      <c r="B1876" s="11"/>
      <c r="D1876" s="14"/>
      <c r="F1876" s="13"/>
      <c r="G1876" s="10"/>
      <c r="H1876" s="10"/>
      <c r="I1876" s="10"/>
      <c r="J1876" s="10"/>
    </row>
    <row r="1877" spans="2:10">
      <c r="B1877" s="11"/>
      <c r="D1877" s="14"/>
      <c r="F1877" s="13"/>
      <c r="G1877" s="10"/>
      <c r="H1877" s="10"/>
      <c r="I1877" s="10"/>
      <c r="J1877" s="10"/>
    </row>
    <row r="1878" spans="2:10">
      <c r="B1878" s="11"/>
      <c r="D1878" s="14"/>
      <c r="F1878" s="13"/>
      <c r="G1878" s="10"/>
      <c r="H1878" s="10"/>
      <c r="I1878" s="10"/>
      <c r="J1878" s="10"/>
    </row>
    <row r="1879" spans="2:10">
      <c r="B1879" s="11"/>
      <c r="D1879" s="14"/>
      <c r="F1879" s="13"/>
      <c r="G1879" s="10"/>
      <c r="H1879" s="10"/>
      <c r="I1879" s="10"/>
      <c r="J1879" s="10"/>
    </row>
    <row r="1880" spans="2:10">
      <c r="B1880" s="11"/>
      <c r="D1880" s="14"/>
      <c r="F1880" s="13"/>
      <c r="G1880" s="10"/>
      <c r="H1880" s="10"/>
      <c r="I1880" s="10"/>
      <c r="J1880" s="10"/>
    </row>
    <row r="1881" spans="2:10">
      <c r="B1881" s="11"/>
      <c r="D1881" s="14"/>
      <c r="F1881" s="13"/>
      <c r="G1881" s="10"/>
      <c r="H1881" s="10"/>
      <c r="I1881" s="10"/>
      <c r="J1881" s="10"/>
    </row>
    <row r="1882" spans="2:10">
      <c r="B1882" s="11"/>
      <c r="D1882" s="14"/>
      <c r="F1882" s="13"/>
      <c r="G1882" s="10"/>
      <c r="H1882" s="10"/>
      <c r="I1882" s="10"/>
      <c r="J1882" s="10"/>
    </row>
    <row r="1883" spans="2:10">
      <c r="B1883" s="11"/>
      <c r="D1883" s="14"/>
      <c r="F1883" s="13"/>
      <c r="G1883" s="10"/>
      <c r="H1883" s="10"/>
      <c r="I1883" s="10"/>
      <c r="J1883" s="10"/>
    </row>
    <row r="1884" spans="2:10">
      <c r="B1884" s="11"/>
      <c r="D1884" s="14"/>
      <c r="F1884" s="13"/>
      <c r="G1884" s="10"/>
      <c r="H1884" s="10"/>
      <c r="I1884" s="10"/>
      <c r="J1884" s="10"/>
    </row>
    <row r="1885" spans="2:10">
      <c r="B1885" s="11"/>
      <c r="D1885" s="14"/>
      <c r="F1885" s="13"/>
      <c r="G1885" s="10"/>
      <c r="H1885" s="10"/>
      <c r="I1885" s="10"/>
      <c r="J1885" s="10"/>
    </row>
    <row r="1886" spans="2:10">
      <c r="B1886" s="11"/>
      <c r="D1886" s="14"/>
      <c r="F1886" s="13"/>
      <c r="G1886" s="10"/>
      <c r="H1886" s="10"/>
      <c r="I1886" s="10"/>
      <c r="J1886" s="10"/>
    </row>
    <row r="1887" spans="2:10">
      <c r="B1887" s="11"/>
      <c r="D1887" s="14"/>
      <c r="F1887" s="13"/>
      <c r="G1887" s="10"/>
      <c r="H1887" s="10"/>
      <c r="I1887" s="10"/>
      <c r="J1887" s="10"/>
    </row>
    <row r="1888" spans="2:10">
      <c r="B1888" s="11"/>
      <c r="D1888" s="14"/>
      <c r="F1888" s="13"/>
      <c r="G1888" s="10"/>
      <c r="H1888" s="10"/>
      <c r="I1888" s="10"/>
      <c r="J1888" s="10"/>
    </row>
    <row r="1889" spans="2:10">
      <c r="B1889" s="11"/>
      <c r="D1889" s="14"/>
      <c r="F1889" s="13"/>
      <c r="G1889" s="10"/>
      <c r="H1889" s="10"/>
      <c r="I1889" s="10"/>
      <c r="J1889" s="10"/>
    </row>
    <row r="1890" spans="2:10">
      <c r="B1890" s="11"/>
      <c r="D1890" s="14"/>
      <c r="F1890" s="13"/>
      <c r="G1890" s="10"/>
      <c r="H1890" s="10"/>
      <c r="I1890" s="10"/>
      <c r="J1890" s="10"/>
    </row>
    <row r="1891" spans="2:10">
      <c r="B1891" s="11"/>
      <c r="D1891" s="14"/>
      <c r="F1891" s="13"/>
      <c r="G1891" s="10"/>
      <c r="H1891" s="10"/>
      <c r="I1891" s="10"/>
      <c r="J1891" s="10"/>
    </row>
    <row r="1892" spans="2:10">
      <c r="B1892" s="11"/>
      <c r="D1892" s="14"/>
      <c r="F1892" s="13"/>
      <c r="G1892" s="10"/>
      <c r="H1892" s="10"/>
      <c r="I1892" s="10"/>
      <c r="J1892" s="10"/>
    </row>
    <row r="1893" spans="2:10">
      <c r="B1893" s="11"/>
      <c r="D1893" s="14"/>
      <c r="F1893" s="13"/>
      <c r="G1893" s="10"/>
      <c r="H1893" s="10"/>
      <c r="I1893" s="10"/>
      <c r="J1893" s="10"/>
    </row>
    <row r="1894" spans="2:10">
      <c r="B1894" s="11"/>
      <c r="D1894" s="14"/>
      <c r="F1894" s="13"/>
      <c r="G1894" s="10"/>
      <c r="H1894" s="10"/>
      <c r="I1894" s="10"/>
      <c r="J1894" s="10"/>
    </row>
    <row r="1895" spans="2:10">
      <c r="B1895" s="11"/>
      <c r="D1895" s="14"/>
      <c r="F1895" s="13"/>
      <c r="G1895" s="10"/>
      <c r="H1895" s="10"/>
      <c r="I1895" s="10"/>
      <c r="J1895" s="10"/>
    </row>
    <row r="1896" spans="2:10">
      <c r="B1896" s="11"/>
      <c r="D1896" s="14"/>
      <c r="F1896" s="13"/>
      <c r="G1896" s="10"/>
      <c r="H1896" s="10"/>
      <c r="I1896" s="10"/>
      <c r="J1896" s="10"/>
    </row>
    <row r="1897" spans="2:10">
      <c r="B1897" s="11"/>
      <c r="D1897" s="14"/>
      <c r="F1897" s="13"/>
      <c r="G1897" s="10"/>
      <c r="H1897" s="10"/>
      <c r="I1897" s="10"/>
      <c r="J1897" s="10"/>
    </row>
    <row r="1898" spans="2:10">
      <c r="B1898" s="11"/>
      <c r="D1898" s="14"/>
      <c r="F1898" s="13"/>
      <c r="G1898" s="10"/>
      <c r="H1898" s="10"/>
      <c r="I1898" s="10"/>
      <c r="J1898" s="10"/>
    </row>
    <row r="1899" spans="2:10">
      <c r="B1899" s="11"/>
      <c r="D1899" s="14"/>
      <c r="F1899" s="13"/>
      <c r="G1899" s="10"/>
      <c r="H1899" s="10"/>
      <c r="I1899" s="10"/>
      <c r="J1899" s="10"/>
    </row>
    <row r="1900" spans="2:10">
      <c r="B1900" s="11"/>
      <c r="D1900" s="14"/>
      <c r="F1900" s="13"/>
      <c r="G1900" s="10"/>
      <c r="H1900" s="10"/>
      <c r="I1900" s="10"/>
      <c r="J1900" s="10"/>
    </row>
    <row r="1901" spans="2:10">
      <c r="B1901" s="11"/>
      <c r="D1901" s="14"/>
      <c r="F1901" s="13"/>
      <c r="G1901" s="10"/>
      <c r="H1901" s="10"/>
      <c r="I1901" s="10"/>
      <c r="J1901" s="10"/>
    </row>
    <row r="1902" spans="2:10">
      <c r="B1902" s="11"/>
      <c r="D1902" s="14"/>
      <c r="F1902" s="13"/>
      <c r="G1902" s="10"/>
      <c r="H1902" s="10"/>
      <c r="I1902" s="10"/>
      <c r="J1902" s="10"/>
    </row>
    <row r="1903" spans="2:10">
      <c r="B1903" s="11"/>
      <c r="D1903" s="14"/>
      <c r="F1903" s="13"/>
      <c r="G1903" s="10"/>
      <c r="H1903" s="10"/>
      <c r="I1903" s="10"/>
      <c r="J1903" s="10"/>
    </row>
    <row r="1904" spans="2:10">
      <c r="B1904" s="11"/>
      <c r="D1904" s="14"/>
      <c r="F1904" s="13"/>
      <c r="G1904" s="10"/>
      <c r="H1904" s="10"/>
      <c r="I1904" s="10"/>
      <c r="J1904" s="10"/>
    </row>
    <row r="1905" spans="2:10">
      <c r="B1905" s="11"/>
      <c r="D1905" s="14"/>
      <c r="F1905" s="13"/>
      <c r="G1905" s="10"/>
      <c r="H1905" s="10"/>
      <c r="I1905" s="10"/>
      <c r="J1905" s="10"/>
    </row>
    <row r="1906" spans="2:10">
      <c r="B1906" s="11"/>
      <c r="D1906" s="14"/>
      <c r="F1906" s="13"/>
      <c r="G1906" s="10"/>
      <c r="H1906" s="10"/>
      <c r="I1906" s="10"/>
      <c r="J1906" s="10"/>
    </row>
    <row r="1907" spans="2:10">
      <c r="B1907" s="11"/>
      <c r="D1907" s="14"/>
      <c r="F1907" s="13"/>
      <c r="G1907" s="10"/>
      <c r="H1907" s="10"/>
      <c r="I1907" s="10"/>
      <c r="J1907" s="10"/>
    </row>
    <row r="1908" spans="2:10">
      <c r="B1908" s="11"/>
      <c r="D1908" s="14"/>
      <c r="F1908" s="13"/>
      <c r="G1908" s="10"/>
      <c r="H1908" s="10"/>
      <c r="I1908" s="10"/>
      <c r="J1908" s="10"/>
    </row>
    <row r="1909" spans="2:10">
      <c r="B1909" s="11"/>
      <c r="D1909" s="14"/>
      <c r="F1909" s="13"/>
      <c r="G1909" s="10"/>
      <c r="H1909" s="10"/>
      <c r="I1909" s="10"/>
      <c r="J1909" s="10"/>
    </row>
    <row r="1910" spans="2:10">
      <c r="B1910" s="11"/>
      <c r="D1910" s="14"/>
      <c r="F1910" s="13"/>
      <c r="G1910" s="10"/>
      <c r="H1910" s="10"/>
      <c r="I1910" s="10"/>
      <c r="J1910" s="10"/>
    </row>
    <row r="1911" spans="2:10">
      <c r="B1911" s="11"/>
      <c r="D1911" s="14"/>
      <c r="F1911" s="13"/>
      <c r="G1911" s="10"/>
      <c r="H1911" s="10"/>
      <c r="I1911" s="10"/>
      <c r="J1911" s="10"/>
    </row>
    <row r="1912" spans="2:10">
      <c r="B1912" s="11"/>
      <c r="D1912" s="14"/>
      <c r="F1912" s="13"/>
      <c r="G1912" s="10"/>
      <c r="H1912" s="10"/>
      <c r="I1912" s="10"/>
      <c r="J1912" s="10"/>
    </row>
    <row r="1913" spans="2:10">
      <c r="B1913" s="11"/>
      <c r="D1913" s="14"/>
      <c r="F1913" s="13"/>
      <c r="G1913" s="10"/>
      <c r="H1913" s="10"/>
      <c r="I1913" s="10"/>
      <c r="J1913" s="10"/>
    </row>
    <row r="1914" spans="2:10">
      <c r="B1914" s="11"/>
      <c r="D1914" s="14"/>
      <c r="F1914" s="13"/>
      <c r="G1914" s="10"/>
      <c r="H1914" s="10"/>
      <c r="I1914" s="10"/>
      <c r="J1914" s="10"/>
    </row>
    <row r="1915" spans="2:10">
      <c r="B1915" s="11"/>
      <c r="D1915" s="14"/>
      <c r="F1915" s="13"/>
      <c r="G1915" s="10"/>
      <c r="H1915" s="10"/>
      <c r="I1915" s="10"/>
      <c r="J1915" s="10"/>
    </row>
    <row r="1916" spans="2:10">
      <c r="B1916" s="11"/>
      <c r="D1916" s="14"/>
      <c r="F1916" s="13"/>
      <c r="G1916" s="10"/>
      <c r="H1916" s="10"/>
      <c r="I1916" s="10"/>
      <c r="J1916" s="10"/>
    </row>
    <row r="1917" spans="2:10">
      <c r="B1917" s="11"/>
      <c r="D1917" s="14"/>
      <c r="F1917" s="13"/>
      <c r="G1917" s="10"/>
      <c r="H1917" s="10"/>
      <c r="I1917" s="10"/>
      <c r="J1917" s="10"/>
    </row>
    <row r="1918" spans="2:10">
      <c r="B1918" s="11"/>
      <c r="D1918" s="14"/>
      <c r="F1918" s="13"/>
      <c r="G1918" s="10"/>
      <c r="H1918" s="10"/>
      <c r="I1918" s="10"/>
      <c r="J1918" s="10"/>
    </row>
    <row r="1919" spans="2:10">
      <c r="B1919" s="11"/>
      <c r="D1919" s="14"/>
      <c r="F1919" s="13"/>
      <c r="G1919" s="10"/>
      <c r="H1919" s="10"/>
      <c r="I1919" s="10"/>
      <c r="J1919" s="10"/>
    </row>
    <row r="1920" spans="2:10">
      <c r="B1920" s="11"/>
      <c r="D1920" s="14"/>
      <c r="F1920" s="13"/>
      <c r="G1920" s="10"/>
      <c r="H1920" s="10"/>
      <c r="I1920" s="10"/>
      <c r="J1920" s="10"/>
    </row>
    <row r="1921" spans="2:10">
      <c r="B1921" s="11"/>
      <c r="D1921" s="14"/>
      <c r="F1921" s="13"/>
      <c r="G1921" s="10"/>
      <c r="H1921" s="10"/>
      <c r="I1921" s="10"/>
      <c r="J1921" s="10"/>
    </row>
    <row r="1922" spans="2:10">
      <c r="B1922" s="11"/>
      <c r="D1922" s="14"/>
      <c r="F1922" s="13"/>
      <c r="G1922" s="10"/>
      <c r="H1922" s="10"/>
      <c r="I1922" s="10"/>
      <c r="J1922" s="10"/>
    </row>
    <row r="1923" spans="2:10">
      <c r="B1923" s="11"/>
      <c r="D1923" s="14"/>
      <c r="F1923" s="13"/>
      <c r="G1923" s="10"/>
      <c r="H1923" s="10"/>
      <c r="I1923" s="10"/>
      <c r="J1923" s="10"/>
    </row>
    <row r="1924" spans="2:10">
      <c r="B1924" s="11"/>
      <c r="D1924" s="14"/>
      <c r="F1924" s="13"/>
      <c r="G1924" s="10"/>
      <c r="H1924" s="10"/>
      <c r="I1924" s="10"/>
      <c r="J1924" s="10"/>
    </row>
    <row r="1925" spans="2:10">
      <c r="B1925" s="11"/>
      <c r="D1925" s="14"/>
      <c r="F1925" s="13"/>
      <c r="G1925" s="10"/>
      <c r="H1925" s="10"/>
      <c r="I1925" s="10"/>
      <c r="J1925" s="10"/>
    </row>
    <row r="1926" spans="2:10">
      <c r="B1926" s="11"/>
      <c r="D1926" s="14"/>
      <c r="F1926" s="13"/>
      <c r="G1926" s="10"/>
      <c r="H1926" s="10"/>
      <c r="I1926" s="10"/>
      <c r="J1926" s="10"/>
    </row>
    <row r="1927" spans="2:10">
      <c r="B1927" s="11"/>
      <c r="D1927" s="14"/>
      <c r="F1927" s="13"/>
      <c r="G1927" s="10"/>
      <c r="H1927" s="10"/>
      <c r="I1927" s="10"/>
      <c r="J1927" s="10"/>
    </row>
    <row r="1928" spans="2:10">
      <c r="B1928" s="11"/>
      <c r="D1928" s="14"/>
      <c r="F1928" s="13"/>
      <c r="G1928" s="10"/>
      <c r="H1928" s="10"/>
      <c r="I1928" s="10"/>
      <c r="J1928" s="10"/>
    </row>
    <row r="1929" spans="2:10">
      <c r="B1929" s="11"/>
      <c r="D1929" s="14"/>
      <c r="F1929" s="13"/>
      <c r="G1929" s="10"/>
      <c r="H1929" s="10"/>
      <c r="I1929" s="10"/>
      <c r="J1929" s="10"/>
    </row>
    <row r="1930" spans="2:10">
      <c r="B1930" s="11"/>
      <c r="D1930" s="14"/>
      <c r="F1930" s="13"/>
      <c r="G1930" s="10"/>
      <c r="H1930" s="10"/>
      <c r="I1930" s="10"/>
      <c r="J1930" s="10"/>
    </row>
    <row r="1931" spans="2:10">
      <c r="B1931" s="11"/>
      <c r="D1931" s="14"/>
      <c r="F1931" s="13"/>
      <c r="G1931" s="10"/>
      <c r="H1931" s="10"/>
      <c r="I1931" s="10"/>
      <c r="J1931" s="10"/>
    </row>
    <row r="1932" spans="2:10">
      <c r="B1932" s="11"/>
      <c r="D1932" s="14"/>
      <c r="F1932" s="13"/>
      <c r="G1932" s="10"/>
      <c r="H1932" s="10"/>
      <c r="I1932" s="10"/>
      <c r="J1932" s="10"/>
    </row>
    <row r="1933" spans="2:10">
      <c r="B1933" s="11"/>
      <c r="D1933" s="14"/>
      <c r="F1933" s="13"/>
      <c r="G1933" s="10"/>
      <c r="H1933" s="10"/>
      <c r="I1933" s="10"/>
      <c r="J1933" s="10"/>
    </row>
    <row r="1934" spans="2:10">
      <c r="B1934" s="11"/>
      <c r="D1934" s="14"/>
      <c r="F1934" s="13"/>
      <c r="G1934" s="10"/>
      <c r="H1934" s="10"/>
      <c r="I1934" s="10"/>
      <c r="J1934" s="10"/>
    </row>
    <row r="1935" spans="2:10">
      <c r="B1935" s="11"/>
      <c r="D1935" s="14"/>
      <c r="F1935" s="13"/>
      <c r="G1935" s="10"/>
      <c r="H1935" s="10"/>
      <c r="I1935" s="10"/>
      <c r="J1935" s="10"/>
    </row>
    <row r="1936" spans="2:10">
      <c r="B1936" s="11"/>
      <c r="D1936" s="14"/>
      <c r="F1936" s="13"/>
      <c r="G1936" s="10"/>
      <c r="H1936" s="10"/>
      <c r="I1936" s="10"/>
      <c r="J1936" s="10"/>
    </row>
    <row r="1937" spans="2:10">
      <c r="B1937" s="11"/>
      <c r="D1937" s="14"/>
      <c r="F1937" s="13"/>
      <c r="G1937" s="10"/>
      <c r="H1937" s="10"/>
      <c r="I1937" s="10"/>
      <c r="J1937" s="10"/>
    </row>
    <row r="1938" spans="2:10">
      <c r="B1938" s="11"/>
      <c r="D1938" s="14"/>
      <c r="F1938" s="13"/>
      <c r="G1938" s="10"/>
      <c r="H1938" s="10"/>
      <c r="I1938" s="10"/>
      <c r="J1938" s="10"/>
    </row>
    <row r="1939" spans="2:10">
      <c r="B1939" s="11"/>
      <c r="D1939" s="14"/>
      <c r="F1939" s="13"/>
      <c r="G1939" s="10"/>
      <c r="H1939" s="10"/>
      <c r="I1939" s="10"/>
      <c r="J1939" s="10"/>
    </row>
    <row r="1940" spans="2:10">
      <c r="B1940" s="11"/>
      <c r="D1940" s="14"/>
      <c r="F1940" s="13"/>
      <c r="G1940" s="10"/>
      <c r="H1940" s="10"/>
      <c r="I1940" s="10"/>
      <c r="J1940" s="10"/>
    </row>
    <row r="1941" spans="2:10">
      <c r="B1941" s="11"/>
      <c r="D1941" s="14"/>
      <c r="F1941" s="13"/>
      <c r="G1941" s="10"/>
      <c r="H1941" s="10"/>
      <c r="I1941" s="10"/>
      <c r="J1941" s="10"/>
    </row>
    <row r="1942" spans="2:10">
      <c r="B1942" s="11"/>
      <c r="D1942" s="14"/>
      <c r="F1942" s="13"/>
      <c r="G1942" s="10"/>
      <c r="H1942" s="10"/>
      <c r="I1942" s="10"/>
      <c r="J1942" s="10"/>
    </row>
    <row r="1943" spans="2:10">
      <c r="B1943" s="11"/>
      <c r="D1943" s="14"/>
      <c r="F1943" s="13"/>
      <c r="G1943" s="10"/>
      <c r="H1943" s="10"/>
      <c r="I1943" s="10"/>
      <c r="J1943" s="10"/>
    </row>
    <row r="1944" spans="2:10">
      <c r="B1944" s="11"/>
      <c r="D1944" s="14"/>
      <c r="F1944" s="13"/>
      <c r="G1944" s="10"/>
      <c r="H1944" s="10"/>
      <c r="I1944" s="10"/>
      <c r="J1944" s="10"/>
    </row>
    <row r="1945" spans="2:10">
      <c r="B1945" s="11"/>
      <c r="D1945" s="14"/>
      <c r="F1945" s="13"/>
      <c r="G1945" s="10"/>
      <c r="H1945" s="10"/>
      <c r="I1945" s="10"/>
      <c r="J1945" s="10"/>
    </row>
    <row r="1946" spans="2:10">
      <c r="B1946" s="11"/>
      <c r="D1946" s="14"/>
      <c r="F1946" s="13"/>
      <c r="G1946" s="10"/>
      <c r="H1946" s="10"/>
      <c r="I1946" s="10"/>
      <c r="J1946" s="10"/>
    </row>
    <row r="1947" spans="2:10">
      <c r="B1947" s="11"/>
      <c r="D1947" s="14"/>
      <c r="F1947" s="13"/>
      <c r="G1947" s="10"/>
      <c r="H1947" s="10"/>
      <c r="I1947" s="10"/>
      <c r="J1947" s="10"/>
    </row>
    <row r="1948" spans="2:10">
      <c r="B1948" s="11"/>
      <c r="D1948" s="14"/>
      <c r="F1948" s="13"/>
      <c r="G1948" s="10"/>
      <c r="H1948" s="10"/>
      <c r="I1948" s="10"/>
      <c r="J1948" s="10"/>
    </row>
    <row r="1949" spans="2:10">
      <c r="B1949" s="11"/>
      <c r="D1949" s="14"/>
      <c r="F1949" s="13"/>
      <c r="G1949" s="10"/>
      <c r="H1949" s="10"/>
      <c r="I1949" s="10"/>
      <c r="J1949" s="10"/>
    </row>
    <row r="1950" spans="2:10">
      <c r="B1950" s="11"/>
      <c r="D1950" s="14"/>
      <c r="F1950" s="13"/>
      <c r="G1950" s="10"/>
      <c r="H1950" s="10"/>
      <c r="I1950" s="10"/>
      <c r="J1950" s="10"/>
    </row>
    <row r="1951" spans="2:10">
      <c r="B1951" s="11"/>
      <c r="D1951" s="14"/>
      <c r="F1951" s="13"/>
      <c r="G1951" s="10"/>
      <c r="H1951" s="10"/>
      <c r="I1951" s="10"/>
      <c r="J1951" s="10"/>
    </row>
    <row r="1952" spans="2:10">
      <c r="B1952" s="11"/>
      <c r="D1952" s="14"/>
      <c r="F1952" s="13"/>
      <c r="G1952" s="10"/>
      <c r="H1952" s="10"/>
      <c r="I1952" s="10"/>
      <c r="J1952" s="10"/>
    </row>
    <row r="1953" spans="2:10">
      <c r="B1953" s="11"/>
      <c r="D1953" s="14"/>
      <c r="F1953" s="13"/>
      <c r="G1953" s="10"/>
      <c r="H1953" s="10"/>
      <c r="I1953" s="10"/>
      <c r="J1953" s="10"/>
    </row>
    <row r="1954" spans="2:10">
      <c r="B1954" s="11"/>
      <c r="D1954" s="14"/>
      <c r="F1954" s="13"/>
      <c r="G1954" s="10"/>
      <c r="H1954" s="10"/>
      <c r="I1954" s="10"/>
      <c r="J1954" s="10"/>
    </row>
    <row r="1955" spans="2:10">
      <c r="B1955" s="11"/>
      <c r="D1955" s="14"/>
      <c r="F1955" s="13"/>
      <c r="G1955" s="10"/>
      <c r="H1955" s="10"/>
      <c r="I1955" s="10"/>
      <c r="J1955" s="10"/>
    </row>
    <row r="1956" spans="2:10">
      <c r="B1956" s="11"/>
      <c r="D1956" s="14"/>
      <c r="F1956" s="13"/>
      <c r="G1956" s="10"/>
      <c r="H1956" s="10"/>
      <c r="I1956" s="10"/>
      <c r="J1956" s="10"/>
    </row>
    <row r="1957" spans="2:10">
      <c r="B1957" s="11"/>
      <c r="D1957" s="14"/>
      <c r="F1957" s="13"/>
      <c r="G1957" s="10"/>
      <c r="H1957" s="10"/>
      <c r="I1957" s="10"/>
      <c r="J1957" s="10"/>
    </row>
    <row r="1958" spans="2:10">
      <c r="B1958" s="11"/>
      <c r="D1958" s="14"/>
      <c r="F1958" s="13"/>
      <c r="G1958" s="10"/>
      <c r="H1958" s="10"/>
      <c r="I1958" s="10"/>
      <c r="J1958" s="10"/>
    </row>
    <row r="1959" spans="2:10">
      <c r="B1959" s="11"/>
      <c r="D1959" s="14"/>
      <c r="F1959" s="13"/>
      <c r="G1959" s="10"/>
      <c r="H1959" s="10"/>
      <c r="I1959" s="10"/>
      <c r="J1959" s="10"/>
    </row>
    <row r="1960" spans="2:10">
      <c r="B1960" s="11"/>
      <c r="D1960" s="14"/>
      <c r="F1960" s="13"/>
      <c r="G1960" s="10"/>
      <c r="H1960" s="10"/>
      <c r="I1960" s="10"/>
      <c r="J1960" s="10"/>
    </row>
    <row r="1961" spans="2:10">
      <c r="B1961" s="11"/>
      <c r="D1961" s="14"/>
      <c r="F1961" s="13"/>
      <c r="G1961" s="10"/>
      <c r="H1961" s="10"/>
      <c r="I1961" s="10"/>
      <c r="J1961" s="10"/>
    </row>
    <row r="1962" spans="2:10">
      <c r="B1962" s="11"/>
      <c r="D1962" s="14"/>
      <c r="F1962" s="13"/>
      <c r="G1962" s="10"/>
      <c r="H1962" s="10"/>
      <c r="I1962" s="10"/>
      <c r="J1962" s="10"/>
    </row>
    <row r="1963" spans="2:10">
      <c r="B1963" s="11"/>
      <c r="D1963" s="14"/>
      <c r="F1963" s="13"/>
      <c r="G1963" s="10"/>
      <c r="H1963" s="10"/>
      <c r="I1963" s="10"/>
      <c r="J1963" s="10"/>
    </row>
    <row r="1964" spans="2:10">
      <c r="B1964" s="11"/>
      <c r="D1964" s="14"/>
      <c r="F1964" s="13"/>
      <c r="G1964" s="10"/>
      <c r="H1964" s="10"/>
      <c r="I1964" s="10"/>
      <c r="J1964" s="10"/>
    </row>
    <row r="1965" spans="2:10">
      <c r="B1965" s="11"/>
      <c r="D1965" s="14"/>
      <c r="F1965" s="13"/>
      <c r="G1965" s="10"/>
      <c r="H1965" s="10"/>
      <c r="I1965" s="10"/>
      <c r="J1965" s="10"/>
    </row>
    <row r="1966" spans="2:10">
      <c r="B1966" s="11"/>
      <c r="D1966" s="14"/>
      <c r="F1966" s="13"/>
      <c r="G1966" s="10"/>
      <c r="H1966" s="10"/>
      <c r="I1966" s="10"/>
      <c r="J1966" s="10"/>
    </row>
    <row r="1967" spans="2:10">
      <c r="B1967" s="11"/>
      <c r="D1967" s="14"/>
      <c r="F1967" s="13"/>
      <c r="G1967" s="10"/>
      <c r="H1967" s="10"/>
      <c r="I1967" s="10"/>
      <c r="J1967" s="10"/>
    </row>
    <row r="1968" spans="2:10">
      <c r="B1968" s="11"/>
      <c r="D1968" s="14"/>
      <c r="F1968" s="13"/>
      <c r="G1968" s="10"/>
      <c r="H1968" s="10"/>
      <c r="I1968" s="10"/>
      <c r="J1968" s="10"/>
    </row>
    <row r="1969" spans="2:10">
      <c r="B1969" s="11"/>
      <c r="D1969" s="14"/>
      <c r="F1969" s="13"/>
      <c r="G1969" s="10"/>
      <c r="H1969" s="10"/>
      <c r="I1969" s="10"/>
      <c r="J1969" s="10"/>
    </row>
    <row r="1970" spans="2:10">
      <c r="B1970" s="11"/>
      <c r="D1970" s="14"/>
      <c r="F1970" s="13"/>
      <c r="G1970" s="10"/>
      <c r="H1970" s="10"/>
      <c r="I1970" s="10"/>
      <c r="J1970" s="10"/>
    </row>
    <row r="1971" spans="2:10">
      <c r="B1971" s="11"/>
      <c r="D1971" s="14"/>
      <c r="F1971" s="13"/>
      <c r="G1971" s="10"/>
      <c r="H1971" s="10"/>
      <c r="I1971" s="10"/>
      <c r="J1971" s="10"/>
    </row>
    <row r="1972" spans="2:10">
      <c r="B1972" s="11"/>
      <c r="D1972" s="14"/>
      <c r="F1972" s="13"/>
      <c r="G1972" s="10"/>
      <c r="H1972" s="10"/>
      <c r="I1972" s="10"/>
      <c r="J1972" s="10"/>
    </row>
    <row r="1973" spans="2:10">
      <c r="B1973" s="11"/>
      <c r="D1973" s="14"/>
      <c r="F1973" s="13"/>
      <c r="G1973" s="10"/>
      <c r="H1973" s="10"/>
      <c r="I1973" s="10"/>
      <c r="J1973" s="10"/>
    </row>
    <row r="1974" spans="2:10">
      <c r="B1974" s="11"/>
      <c r="D1974" s="14"/>
      <c r="F1974" s="13"/>
      <c r="G1974" s="10"/>
      <c r="H1974" s="10"/>
      <c r="I1974" s="10"/>
      <c r="J1974" s="10"/>
    </row>
    <row r="1975" spans="2:10">
      <c r="B1975" s="11"/>
      <c r="D1975" s="14"/>
      <c r="F1975" s="13"/>
      <c r="G1975" s="10"/>
      <c r="H1975" s="10"/>
      <c r="I1975" s="10"/>
      <c r="J1975" s="10"/>
    </row>
    <row r="1976" spans="2:10">
      <c r="B1976" s="11"/>
      <c r="D1976" s="14"/>
      <c r="F1976" s="13"/>
      <c r="G1976" s="10"/>
      <c r="H1976" s="10"/>
      <c r="I1976" s="10"/>
      <c r="J1976" s="10"/>
    </row>
    <row r="1977" spans="2:10">
      <c r="B1977" s="11"/>
      <c r="D1977" s="14"/>
      <c r="F1977" s="13"/>
      <c r="G1977" s="10"/>
      <c r="H1977" s="10"/>
      <c r="I1977" s="10"/>
      <c r="J1977" s="10"/>
    </row>
    <row r="1978" spans="2:10">
      <c r="B1978" s="11"/>
      <c r="D1978" s="14"/>
      <c r="F1978" s="13"/>
      <c r="G1978" s="10"/>
      <c r="H1978" s="10"/>
      <c r="I1978" s="10"/>
      <c r="J1978" s="10"/>
    </row>
    <row r="1979" spans="2:10">
      <c r="B1979" s="11"/>
      <c r="D1979" s="14"/>
      <c r="F1979" s="13"/>
      <c r="G1979" s="10"/>
      <c r="H1979" s="10"/>
      <c r="I1979" s="10"/>
      <c r="J1979" s="10"/>
    </row>
    <row r="1980" spans="2:10">
      <c r="B1980" s="11"/>
      <c r="D1980" s="14"/>
      <c r="F1980" s="13"/>
      <c r="G1980" s="10"/>
      <c r="H1980" s="10"/>
      <c r="I1980" s="10"/>
      <c r="J1980" s="10"/>
    </row>
    <row r="1981" spans="2:10">
      <c r="B1981" s="11"/>
      <c r="D1981" s="14"/>
      <c r="F1981" s="13"/>
      <c r="G1981" s="10"/>
      <c r="H1981" s="10"/>
      <c r="I1981" s="10"/>
      <c r="J1981" s="10"/>
    </row>
    <row r="1982" spans="2:10">
      <c r="B1982" s="11"/>
      <c r="D1982" s="14"/>
      <c r="F1982" s="13"/>
      <c r="G1982" s="10"/>
      <c r="H1982" s="10"/>
      <c r="I1982" s="10"/>
      <c r="J1982" s="10"/>
    </row>
    <row r="1983" spans="2:10">
      <c r="B1983" s="11"/>
      <c r="D1983" s="14"/>
      <c r="F1983" s="13"/>
      <c r="G1983" s="10"/>
      <c r="H1983" s="10"/>
      <c r="I1983" s="10"/>
      <c r="J1983" s="10"/>
    </row>
    <row r="1984" spans="2:10">
      <c r="B1984" s="11"/>
      <c r="D1984" s="14"/>
      <c r="F1984" s="13"/>
      <c r="G1984" s="10"/>
      <c r="H1984" s="10"/>
      <c r="I1984" s="10"/>
      <c r="J1984" s="10"/>
    </row>
    <row r="1985" spans="2:10">
      <c r="B1985" s="11"/>
      <c r="D1985" s="14"/>
      <c r="F1985" s="13"/>
      <c r="G1985" s="10"/>
      <c r="H1985" s="10"/>
      <c r="I1985" s="10"/>
      <c r="J1985" s="10"/>
    </row>
    <row r="1986" spans="2:10">
      <c r="B1986" s="11"/>
      <c r="D1986" s="14"/>
      <c r="F1986" s="13"/>
      <c r="G1986" s="10"/>
      <c r="H1986" s="10"/>
      <c r="I1986" s="10"/>
      <c r="J1986" s="10"/>
    </row>
    <row r="1987" spans="2:10">
      <c r="B1987" s="11"/>
      <c r="D1987" s="14"/>
      <c r="F1987" s="13"/>
      <c r="G1987" s="10"/>
      <c r="H1987" s="10"/>
      <c r="I1987" s="10"/>
      <c r="J1987" s="10"/>
    </row>
    <row r="1988" spans="2:10">
      <c r="B1988" s="11"/>
      <c r="D1988" s="14"/>
      <c r="F1988" s="13"/>
      <c r="G1988" s="10"/>
      <c r="H1988" s="10"/>
      <c r="I1988" s="10"/>
      <c r="J1988" s="10"/>
    </row>
    <row r="1989" spans="2:10">
      <c r="B1989" s="11"/>
      <c r="D1989" s="14"/>
      <c r="F1989" s="13"/>
      <c r="G1989" s="10"/>
      <c r="H1989" s="10"/>
      <c r="I1989" s="10"/>
      <c r="J1989" s="10"/>
    </row>
    <row r="1990" spans="2:10">
      <c r="B1990" s="11"/>
      <c r="D1990" s="14"/>
      <c r="F1990" s="13"/>
      <c r="G1990" s="10"/>
      <c r="H1990" s="10"/>
      <c r="I1990" s="10"/>
      <c r="J1990" s="10"/>
    </row>
    <row r="1991" spans="2:10">
      <c r="B1991" s="11"/>
      <c r="D1991" s="14"/>
      <c r="F1991" s="13"/>
      <c r="G1991" s="10"/>
      <c r="H1991" s="10"/>
      <c r="I1991" s="10"/>
      <c r="J1991" s="10"/>
    </row>
    <row r="1992" spans="2:10">
      <c r="B1992" s="11"/>
      <c r="D1992" s="14"/>
      <c r="F1992" s="13"/>
      <c r="G1992" s="10"/>
      <c r="H1992" s="10"/>
      <c r="I1992" s="10"/>
      <c r="J1992" s="10"/>
    </row>
    <row r="1993" spans="2:10">
      <c r="B1993" s="11"/>
      <c r="D1993" s="14"/>
      <c r="F1993" s="13"/>
      <c r="G1993" s="10"/>
      <c r="H1993" s="10"/>
      <c r="I1993" s="10"/>
      <c r="J1993" s="10"/>
    </row>
    <row r="1994" spans="2:10">
      <c r="B1994" s="11"/>
      <c r="D1994" s="14"/>
      <c r="F1994" s="13"/>
      <c r="G1994" s="10"/>
      <c r="H1994" s="10"/>
      <c r="I1994" s="10"/>
      <c r="J1994" s="10"/>
    </row>
    <row r="1995" spans="2:10">
      <c r="B1995" s="11"/>
      <c r="D1995" s="14"/>
      <c r="F1995" s="13"/>
      <c r="G1995" s="10"/>
      <c r="H1995" s="10"/>
      <c r="I1995" s="10"/>
      <c r="J1995" s="10"/>
    </row>
    <row r="1996" spans="2:10">
      <c r="B1996" s="11"/>
      <c r="D1996" s="14"/>
      <c r="F1996" s="13"/>
      <c r="G1996" s="10"/>
      <c r="H1996" s="10"/>
      <c r="I1996" s="10"/>
      <c r="J1996" s="10"/>
    </row>
    <row r="1997" spans="2:10">
      <c r="B1997" s="11"/>
      <c r="D1997" s="14"/>
      <c r="F1997" s="13"/>
      <c r="G1997" s="10"/>
      <c r="H1997" s="10"/>
      <c r="I1997" s="10"/>
      <c r="J1997" s="10"/>
    </row>
    <row r="1998" spans="2:10">
      <c r="B1998" s="11"/>
      <c r="D1998" s="14"/>
      <c r="F1998" s="13"/>
      <c r="G1998" s="10"/>
      <c r="H1998" s="10"/>
      <c r="I1998" s="10"/>
      <c r="J1998" s="10"/>
    </row>
    <row r="1999" spans="2:10">
      <c r="B1999" s="11"/>
      <c r="D1999" s="14"/>
      <c r="F1999" s="13"/>
      <c r="G1999" s="10"/>
      <c r="H1999" s="10"/>
      <c r="I1999" s="10"/>
      <c r="J1999" s="10"/>
    </row>
    <row r="2000" spans="2:10">
      <c r="B2000" s="11"/>
      <c r="D2000" s="14"/>
      <c r="F2000" s="13"/>
      <c r="G2000" s="10"/>
      <c r="H2000" s="10"/>
      <c r="I2000" s="10"/>
      <c r="J2000" s="10"/>
    </row>
    <row r="2001" spans="2:10">
      <c r="B2001" s="11"/>
      <c r="D2001" s="14"/>
      <c r="F2001" s="13"/>
      <c r="G2001" s="10"/>
      <c r="H2001" s="10"/>
      <c r="I2001" s="10"/>
      <c r="J2001" s="10"/>
    </row>
    <row r="2002" spans="2:10">
      <c r="B2002" s="11"/>
      <c r="D2002" s="14"/>
      <c r="F2002" s="13"/>
      <c r="G2002" s="10"/>
      <c r="H2002" s="10"/>
      <c r="I2002" s="10"/>
      <c r="J2002" s="10"/>
    </row>
    <row r="2003" spans="2:10">
      <c r="B2003" s="11"/>
      <c r="D2003" s="14"/>
      <c r="F2003" s="13"/>
      <c r="G2003" s="10"/>
      <c r="H2003" s="10"/>
      <c r="I2003" s="10"/>
      <c r="J2003" s="10"/>
    </row>
    <row r="2004" spans="2:10">
      <c r="B2004" s="11"/>
      <c r="D2004" s="14"/>
      <c r="F2004" s="13"/>
      <c r="G2004" s="10"/>
      <c r="H2004" s="10"/>
      <c r="I2004" s="10"/>
      <c r="J2004" s="10"/>
    </row>
    <row r="2005" spans="2:10">
      <c r="B2005" s="11"/>
      <c r="D2005" s="14"/>
      <c r="F2005" s="13"/>
      <c r="G2005" s="10"/>
      <c r="H2005" s="10"/>
      <c r="I2005" s="10"/>
      <c r="J2005" s="10"/>
    </row>
    <row r="2006" spans="2:10">
      <c r="B2006" s="11"/>
      <c r="D2006" s="14"/>
      <c r="F2006" s="13"/>
      <c r="G2006" s="10"/>
      <c r="H2006" s="10"/>
      <c r="I2006" s="10"/>
      <c r="J2006" s="10"/>
    </row>
    <row r="2007" spans="2:10">
      <c r="B2007" s="11"/>
      <c r="D2007" s="14"/>
      <c r="F2007" s="13"/>
      <c r="G2007" s="10"/>
      <c r="H2007" s="10"/>
      <c r="I2007" s="10"/>
      <c r="J2007" s="10"/>
    </row>
    <row r="2008" spans="2:10">
      <c r="B2008" s="11"/>
      <c r="D2008" s="14"/>
      <c r="F2008" s="13"/>
      <c r="G2008" s="10"/>
      <c r="H2008" s="10"/>
      <c r="I2008" s="10"/>
      <c r="J2008" s="10"/>
    </row>
    <row r="2009" spans="2:10">
      <c r="B2009" s="11"/>
      <c r="D2009" s="14"/>
      <c r="F2009" s="13"/>
      <c r="G2009" s="10"/>
      <c r="H2009" s="10"/>
      <c r="I2009" s="10"/>
      <c r="J2009" s="10"/>
    </row>
    <row r="2010" spans="2:10">
      <c r="B2010" s="11"/>
      <c r="D2010" s="14"/>
      <c r="F2010" s="13"/>
      <c r="G2010" s="10"/>
      <c r="H2010" s="10"/>
      <c r="I2010" s="10"/>
      <c r="J2010" s="10"/>
    </row>
    <row r="2011" spans="2:10">
      <c r="B2011" s="11"/>
      <c r="D2011" s="14"/>
      <c r="F2011" s="13"/>
      <c r="G2011" s="10"/>
      <c r="H2011" s="10"/>
      <c r="I2011" s="10"/>
      <c r="J2011" s="10"/>
    </row>
    <row r="2012" spans="2:10">
      <c r="B2012" s="11"/>
      <c r="D2012" s="14"/>
      <c r="F2012" s="13"/>
      <c r="G2012" s="10"/>
      <c r="H2012" s="10"/>
      <c r="I2012" s="10"/>
      <c r="J2012" s="10"/>
    </row>
    <row r="2013" spans="2:10">
      <c r="B2013" s="11"/>
      <c r="D2013" s="14"/>
      <c r="F2013" s="13"/>
      <c r="G2013" s="10"/>
      <c r="H2013" s="10"/>
      <c r="I2013" s="10"/>
      <c r="J2013" s="10"/>
    </row>
    <row r="2014" spans="2:10">
      <c r="B2014" s="11"/>
      <c r="D2014" s="14"/>
      <c r="F2014" s="13"/>
      <c r="G2014" s="10"/>
      <c r="H2014" s="10"/>
      <c r="I2014" s="10"/>
      <c r="J2014" s="10"/>
    </row>
    <row r="2015" spans="2:10">
      <c r="B2015" s="11"/>
      <c r="D2015" s="14"/>
      <c r="F2015" s="13"/>
      <c r="G2015" s="10"/>
      <c r="H2015" s="10"/>
      <c r="I2015" s="10"/>
      <c r="J2015" s="10"/>
    </row>
    <row r="2016" spans="2:10">
      <c r="B2016" s="11"/>
      <c r="D2016" s="14"/>
      <c r="F2016" s="13"/>
      <c r="G2016" s="10"/>
      <c r="H2016" s="10"/>
      <c r="I2016" s="10"/>
      <c r="J2016" s="10"/>
    </row>
    <row r="2017" spans="2:10">
      <c r="B2017" s="11"/>
      <c r="D2017" s="14"/>
      <c r="F2017" s="13"/>
      <c r="G2017" s="10"/>
      <c r="H2017" s="10"/>
      <c r="I2017" s="10"/>
      <c r="J2017" s="10"/>
    </row>
    <row r="2018" spans="2:10">
      <c r="B2018" s="11"/>
      <c r="D2018" s="14"/>
      <c r="F2018" s="13"/>
      <c r="G2018" s="10"/>
      <c r="H2018" s="10"/>
      <c r="I2018" s="10"/>
      <c r="J2018" s="10"/>
    </row>
    <row r="2019" spans="2:10">
      <c r="B2019" s="11"/>
      <c r="D2019" s="14"/>
      <c r="F2019" s="13"/>
      <c r="G2019" s="10"/>
      <c r="H2019" s="10"/>
      <c r="I2019" s="10"/>
      <c r="J2019" s="10"/>
    </row>
    <row r="2020" spans="2:10">
      <c r="B2020" s="11"/>
      <c r="D2020" s="14"/>
      <c r="F2020" s="13"/>
      <c r="G2020" s="10"/>
      <c r="H2020" s="10"/>
      <c r="I2020" s="10"/>
      <c r="J2020" s="10"/>
    </row>
    <row r="2021" spans="2:10">
      <c r="B2021" s="11"/>
      <c r="D2021" s="14"/>
      <c r="F2021" s="13"/>
      <c r="G2021" s="10"/>
      <c r="H2021" s="10"/>
      <c r="I2021" s="10"/>
      <c r="J2021" s="10"/>
    </row>
    <row r="2022" spans="2:10">
      <c r="B2022" s="11"/>
      <c r="D2022" s="14"/>
      <c r="F2022" s="13"/>
      <c r="G2022" s="10"/>
      <c r="H2022" s="10"/>
      <c r="I2022" s="10"/>
      <c r="J2022" s="10"/>
    </row>
    <row r="2023" spans="2:10">
      <c r="B2023" s="11"/>
      <c r="D2023" s="14"/>
      <c r="F2023" s="13"/>
      <c r="G2023" s="10"/>
      <c r="H2023" s="10"/>
      <c r="I2023" s="10"/>
      <c r="J2023" s="10"/>
    </row>
    <row r="2024" spans="2:10">
      <c r="B2024" s="11"/>
      <c r="D2024" s="14"/>
      <c r="F2024" s="13"/>
      <c r="G2024" s="10"/>
      <c r="H2024" s="10"/>
      <c r="I2024" s="10"/>
      <c r="J2024" s="10"/>
    </row>
    <row r="2025" spans="2:10">
      <c r="B2025" s="11"/>
      <c r="D2025" s="14"/>
      <c r="F2025" s="13"/>
      <c r="G2025" s="10"/>
      <c r="H2025" s="10"/>
      <c r="I2025" s="10"/>
      <c r="J2025" s="10"/>
    </row>
    <row r="2026" spans="2:10">
      <c r="B2026" s="11"/>
      <c r="D2026" s="14"/>
      <c r="F2026" s="13"/>
      <c r="G2026" s="10"/>
      <c r="H2026" s="10"/>
      <c r="I2026" s="10"/>
      <c r="J2026" s="10"/>
    </row>
    <row r="2027" spans="2:10">
      <c r="B2027" s="11"/>
      <c r="D2027" s="14"/>
      <c r="F2027" s="13"/>
      <c r="G2027" s="10"/>
      <c r="H2027" s="10"/>
      <c r="I2027" s="10"/>
      <c r="J2027" s="10"/>
    </row>
    <row r="2028" spans="2:10">
      <c r="B2028" s="11"/>
      <c r="D2028" s="14"/>
      <c r="F2028" s="13"/>
      <c r="G2028" s="10"/>
      <c r="H2028" s="10"/>
      <c r="I2028" s="10"/>
      <c r="J2028" s="10"/>
    </row>
    <row r="2029" spans="2:10">
      <c r="B2029" s="11"/>
      <c r="D2029" s="14"/>
      <c r="F2029" s="13"/>
      <c r="G2029" s="10"/>
      <c r="H2029" s="10"/>
      <c r="I2029" s="10"/>
      <c r="J2029" s="10"/>
    </row>
    <row r="2030" spans="2:10">
      <c r="B2030" s="11"/>
      <c r="D2030" s="14"/>
      <c r="F2030" s="13"/>
      <c r="G2030" s="10"/>
      <c r="H2030" s="10"/>
      <c r="I2030" s="10"/>
      <c r="J2030" s="10"/>
    </row>
    <row r="2031" spans="2:10">
      <c r="B2031" s="11"/>
      <c r="D2031" s="14"/>
      <c r="F2031" s="13"/>
      <c r="G2031" s="10"/>
      <c r="H2031" s="10"/>
      <c r="I2031" s="10"/>
      <c r="J2031" s="10"/>
    </row>
    <row r="2032" spans="2:10">
      <c r="B2032" s="11"/>
      <c r="D2032" s="14"/>
      <c r="F2032" s="13"/>
      <c r="G2032" s="10"/>
      <c r="H2032" s="10"/>
      <c r="I2032" s="10"/>
      <c r="J2032" s="10"/>
    </row>
    <row r="2033" spans="2:10">
      <c r="B2033" s="11"/>
      <c r="D2033" s="14"/>
      <c r="F2033" s="13"/>
      <c r="G2033" s="10"/>
      <c r="H2033" s="10"/>
      <c r="I2033" s="10"/>
      <c r="J2033" s="10"/>
    </row>
    <row r="2034" spans="2:10">
      <c r="B2034" s="11"/>
      <c r="D2034" s="14"/>
      <c r="F2034" s="13"/>
      <c r="G2034" s="10"/>
      <c r="H2034" s="10"/>
      <c r="I2034" s="10"/>
      <c r="J2034" s="10"/>
    </row>
    <row r="2035" spans="2:10">
      <c r="B2035" s="11"/>
      <c r="D2035" s="14"/>
      <c r="F2035" s="13"/>
      <c r="G2035" s="10"/>
      <c r="H2035" s="10"/>
      <c r="I2035" s="10"/>
      <c r="J2035" s="10"/>
    </row>
    <row r="2036" spans="2:10">
      <c r="B2036" s="11"/>
      <c r="D2036" s="14"/>
      <c r="F2036" s="13"/>
      <c r="G2036" s="10"/>
      <c r="H2036" s="10"/>
      <c r="I2036" s="10"/>
      <c r="J2036" s="10"/>
    </row>
    <row r="2037" spans="2:10">
      <c r="B2037" s="11"/>
      <c r="D2037" s="14"/>
      <c r="F2037" s="13"/>
      <c r="G2037" s="10"/>
      <c r="H2037" s="10"/>
      <c r="I2037" s="10"/>
      <c r="J2037" s="10"/>
    </row>
    <row r="2038" spans="2:10">
      <c r="B2038" s="11"/>
      <c r="D2038" s="14"/>
      <c r="F2038" s="13"/>
      <c r="G2038" s="10"/>
      <c r="H2038" s="10"/>
      <c r="I2038" s="10"/>
      <c r="J2038" s="10"/>
    </row>
    <row r="2039" spans="2:10">
      <c r="B2039" s="11"/>
      <c r="D2039" s="14"/>
      <c r="F2039" s="13"/>
      <c r="G2039" s="10"/>
      <c r="H2039" s="10"/>
      <c r="I2039" s="10"/>
      <c r="J2039" s="10"/>
    </row>
    <row r="2040" spans="2:10">
      <c r="B2040" s="11"/>
      <c r="D2040" s="14"/>
      <c r="F2040" s="13"/>
      <c r="G2040" s="10"/>
      <c r="H2040" s="10"/>
      <c r="I2040" s="10"/>
      <c r="J2040" s="10"/>
    </row>
    <row r="2041" spans="2:10">
      <c r="B2041" s="11"/>
      <c r="D2041" s="14"/>
      <c r="F2041" s="13"/>
      <c r="G2041" s="10"/>
      <c r="H2041" s="10"/>
      <c r="I2041" s="10"/>
      <c r="J2041" s="10"/>
    </row>
    <row r="2042" spans="2:10">
      <c r="B2042" s="11"/>
      <c r="D2042" s="14"/>
      <c r="F2042" s="13"/>
      <c r="G2042" s="10"/>
      <c r="H2042" s="10"/>
      <c r="I2042" s="10"/>
      <c r="J2042" s="10"/>
    </row>
    <row r="2043" spans="2:10">
      <c r="B2043" s="11"/>
      <c r="D2043" s="14"/>
      <c r="F2043" s="13"/>
      <c r="G2043" s="10"/>
      <c r="H2043" s="10"/>
      <c r="I2043" s="10"/>
      <c r="J2043" s="10"/>
    </row>
    <row r="2044" spans="2:10">
      <c r="B2044" s="11"/>
      <c r="D2044" s="14"/>
      <c r="F2044" s="13"/>
      <c r="G2044" s="10"/>
      <c r="H2044" s="10"/>
      <c r="I2044" s="10"/>
      <c r="J2044" s="10"/>
    </row>
    <row r="2045" spans="2:10">
      <c r="B2045" s="11"/>
      <c r="D2045" s="14"/>
      <c r="F2045" s="13"/>
      <c r="G2045" s="10"/>
      <c r="H2045" s="10"/>
      <c r="I2045" s="10"/>
      <c r="J2045" s="10"/>
    </row>
    <row r="2046" spans="2:10">
      <c r="B2046" s="11"/>
      <c r="D2046" s="14"/>
      <c r="F2046" s="13"/>
      <c r="G2046" s="10"/>
      <c r="H2046" s="10"/>
      <c r="I2046" s="10"/>
      <c r="J2046" s="10"/>
    </row>
    <row r="2047" spans="2:10">
      <c r="B2047" s="11"/>
      <c r="D2047" s="14"/>
      <c r="F2047" s="13"/>
      <c r="G2047" s="10"/>
      <c r="H2047" s="10"/>
      <c r="I2047" s="10"/>
      <c r="J2047" s="10"/>
    </row>
    <row r="2048" spans="2:10">
      <c r="B2048" s="11"/>
      <c r="D2048" s="14"/>
      <c r="F2048" s="13"/>
      <c r="G2048" s="10"/>
      <c r="H2048" s="10"/>
      <c r="I2048" s="10"/>
      <c r="J2048" s="10"/>
    </row>
    <row r="2049" spans="2:10">
      <c r="B2049" s="11"/>
      <c r="D2049" s="14"/>
      <c r="F2049" s="13"/>
      <c r="G2049" s="10"/>
      <c r="H2049" s="10"/>
      <c r="I2049" s="10"/>
      <c r="J2049" s="10"/>
    </row>
    <row r="2050" spans="2:10">
      <c r="B2050" s="11"/>
      <c r="D2050" s="14"/>
      <c r="F2050" s="13"/>
      <c r="G2050" s="10"/>
      <c r="H2050" s="10"/>
      <c r="I2050" s="10"/>
      <c r="J2050" s="10"/>
    </row>
    <row r="2051" spans="2:10">
      <c r="B2051" s="11"/>
      <c r="D2051" s="14"/>
      <c r="F2051" s="13"/>
      <c r="G2051" s="10"/>
      <c r="H2051" s="10"/>
      <c r="I2051" s="10"/>
      <c r="J2051" s="10"/>
    </row>
    <row r="2052" spans="2:10">
      <c r="B2052" s="11"/>
      <c r="D2052" s="14"/>
      <c r="F2052" s="13"/>
      <c r="G2052" s="10"/>
      <c r="H2052" s="10"/>
      <c r="I2052" s="10"/>
      <c r="J2052" s="10"/>
    </row>
    <row r="2053" spans="2:10">
      <c r="B2053" s="11"/>
      <c r="D2053" s="14"/>
      <c r="F2053" s="13"/>
      <c r="G2053" s="10"/>
      <c r="H2053" s="10"/>
      <c r="I2053" s="10"/>
      <c r="J2053" s="10"/>
    </row>
    <row r="2054" spans="2:10">
      <c r="B2054" s="11"/>
      <c r="D2054" s="14"/>
      <c r="F2054" s="13"/>
      <c r="G2054" s="10"/>
      <c r="H2054" s="10"/>
      <c r="I2054" s="10"/>
      <c r="J2054" s="10"/>
    </row>
    <row r="2055" spans="2:10">
      <c r="B2055" s="11"/>
      <c r="D2055" s="14"/>
      <c r="F2055" s="13"/>
      <c r="G2055" s="10"/>
      <c r="H2055" s="10"/>
      <c r="I2055" s="10"/>
      <c r="J2055" s="10"/>
    </row>
    <row r="2056" spans="2:10">
      <c r="B2056" s="11"/>
      <c r="D2056" s="14"/>
      <c r="F2056" s="13"/>
      <c r="G2056" s="10"/>
      <c r="H2056" s="10"/>
      <c r="I2056" s="10"/>
      <c r="J2056" s="10"/>
    </row>
    <row r="2057" spans="2:10">
      <c r="B2057" s="11"/>
      <c r="D2057" s="14"/>
      <c r="F2057" s="13"/>
      <c r="G2057" s="10"/>
      <c r="H2057" s="10"/>
      <c r="I2057" s="10"/>
      <c r="J2057" s="10"/>
    </row>
    <row r="2058" spans="2:10">
      <c r="B2058" s="11"/>
      <c r="D2058" s="14"/>
      <c r="F2058" s="13"/>
      <c r="G2058" s="10"/>
      <c r="H2058" s="10"/>
      <c r="I2058" s="10"/>
      <c r="J2058" s="10"/>
    </row>
    <row r="2059" spans="2:10">
      <c r="B2059" s="11"/>
      <c r="D2059" s="14"/>
      <c r="F2059" s="13"/>
      <c r="G2059" s="10"/>
      <c r="H2059" s="10"/>
      <c r="I2059" s="10"/>
      <c r="J2059" s="10"/>
    </row>
    <row r="2060" spans="2:10">
      <c r="B2060" s="11"/>
      <c r="D2060" s="14"/>
      <c r="F2060" s="13"/>
      <c r="G2060" s="10"/>
      <c r="H2060" s="10"/>
      <c r="I2060" s="10"/>
      <c r="J2060" s="10"/>
    </row>
    <row r="2061" spans="2:10">
      <c r="B2061" s="11"/>
      <c r="D2061" s="14"/>
      <c r="F2061" s="13"/>
      <c r="G2061" s="10"/>
      <c r="H2061" s="10"/>
      <c r="I2061" s="10"/>
      <c r="J2061" s="10"/>
    </row>
    <row r="2062" spans="2:10">
      <c r="B2062" s="11"/>
      <c r="D2062" s="14"/>
      <c r="F2062" s="13"/>
      <c r="G2062" s="10"/>
      <c r="H2062" s="10"/>
      <c r="I2062" s="10"/>
      <c r="J2062" s="10"/>
    </row>
    <row r="2063" spans="2:10">
      <c r="B2063" s="11"/>
      <c r="D2063" s="14"/>
      <c r="F2063" s="13"/>
      <c r="G2063" s="10"/>
      <c r="H2063" s="10"/>
      <c r="I2063" s="10"/>
      <c r="J2063" s="10"/>
    </row>
    <row r="2064" spans="2:10">
      <c r="B2064" s="11"/>
      <c r="D2064" s="14"/>
      <c r="F2064" s="13"/>
      <c r="G2064" s="10"/>
      <c r="H2064" s="10"/>
      <c r="I2064" s="10"/>
      <c r="J2064" s="10"/>
    </row>
    <row r="2065" spans="2:10">
      <c r="B2065" s="11"/>
      <c r="D2065" s="14"/>
      <c r="F2065" s="13"/>
      <c r="G2065" s="10"/>
      <c r="H2065" s="10"/>
      <c r="I2065" s="10"/>
      <c r="J2065" s="10"/>
    </row>
    <row r="2066" spans="2:10">
      <c r="B2066" s="11"/>
      <c r="D2066" s="14"/>
      <c r="F2066" s="13"/>
      <c r="G2066" s="10"/>
      <c r="H2066" s="10"/>
      <c r="I2066" s="10"/>
      <c r="J2066" s="10"/>
    </row>
    <row r="2067" spans="2:10">
      <c r="B2067" s="11"/>
      <c r="D2067" s="14"/>
      <c r="F2067" s="13"/>
      <c r="G2067" s="10"/>
      <c r="H2067" s="10"/>
      <c r="I2067" s="10"/>
      <c r="J2067" s="10"/>
    </row>
    <row r="2068" spans="2:10">
      <c r="B2068" s="11"/>
      <c r="D2068" s="14"/>
      <c r="F2068" s="13"/>
      <c r="G2068" s="10"/>
      <c r="H2068" s="10"/>
      <c r="I2068" s="10"/>
      <c r="J2068" s="10"/>
    </row>
    <row r="2069" spans="2:10">
      <c r="B2069" s="11"/>
      <c r="D2069" s="14"/>
      <c r="F2069" s="13"/>
      <c r="G2069" s="10"/>
      <c r="H2069" s="10"/>
      <c r="I2069" s="10"/>
      <c r="J2069" s="10"/>
    </row>
    <row r="2070" spans="2:10">
      <c r="B2070" s="11"/>
      <c r="D2070" s="14"/>
      <c r="F2070" s="13"/>
      <c r="G2070" s="10"/>
      <c r="H2070" s="10"/>
      <c r="I2070" s="10"/>
      <c r="J2070" s="10"/>
    </row>
    <row r="2071" spans="2:10">
      <c r="B2071" s="11"/>
      <c r="D2071" s="14"/>
      <c r="F2071" s="13"/>
      <c r="G2071" s="10"/>
      <c r="H2071" s="10"/>
      <c r="I2071" s="10"/>
      <c r="J2071" s="10"/>
    </row>
    <row r="2072" spans="2:10">
      <c r="B2072" s="11"/>
      <c r="D2072" s="14"/>
      <c r="F2072" s="13"/>
      <c r="G2072" s="10"/>
      <c r="H2072" s="10"/>
      <c r="I2072" s="10"/>
      <c r="J2072" s="10"/>
    </row>
    <row r="2073" spans="2:10">
      <c r="B2073" s="11"/>
      <c r="D2073" s="14"/>
      <c r="F2073" s="13"/>
      <c r="G2073" s="10"/>
      <c r="H2073" s="10"/>
      <c r="I2073" s="10"/>
      <c r="J2073" s="10"/>
    </row>
    <row r="2074" spans="2:10">
      <c r="B2074" s="11"/>
      <c r="D2074" s="14"/>
      <c r="F2074" s="13"/>
      <c r="G2074" s="10"/>
      <c r="H2074" s="10"/>
      <c r="I2074" s="10"/>
      <c r="J2074" s="10"/>
    </row>
    <row r="2075" spans="2:10">
      <c r="B2075" s="11"/>
      <c r="D2075" s="14"/>
      <c r="F2075" s="13"/>
      <c r="G2075" s="10"/>
      <c r="H2075" s="10"/>
      <c r="I2075" s="10"/>
      <c r="J2075" s="10"/>
    </row>
    <row r="2076" spans="2:10">
      <c r="B2076" s="11"/>
      <c r="D2076" s="14"/>
      <c r="F2076" s="13"/>
      <c r="G2076" s="10"/>
      <c r="H2076" s="10"/>
      <c r="I2076" s="10"/>
      <c r="J2076" s="10"/>
    </row>
    <row r="2077" spans="2:10">
      <c r="B2077" s="11"/>
      <c r="D2077" s="14"/>
      <c r="F2077" s="13"/>
      <c r="G2077" s="10"/>
      <c r="H2077" s="10"/>
      <c r="I2077" s="10"/>
      <c r="J2077" s="10"/>
    </row>
    <row r="2078" spans="2:10">
      <c r="B2078" s="11"/>
      <c r="D2078" s="14"/>
      <c r="F2078" s="13"/>
      <c r="G2078" s="10"/>
      <c r="H2078" s="10"/>
      <c r="I2078" s="10"/>
      <c r="J2078" s="10"/>
    </row>
    <row r="2079" spans="2:10">
      <c r="B2079" s="11"/>
      <c r="D2079" s="14"/>
      <c r="F2079" s="13"/>
      <c r="G2079" s="10"/>
      <c r="H2079" s="10"/>
      <c r="I2079" s="10"/>
      <c r="J2079" s="10"/>
    </row>
    <row r="2080" spans="2:10">
      <c r="B2080" s="11"/>
      <c r="D2080" s="14"/>
      <c r="F2080" s="13"/>
      <c r="G2080" s="10"/>
      <c r="H2080" s="10"/>
      <c r="I2080" s="10"/>
      <c r="J2080" s="10"/>
    </row>
    <row r="2081" spans="2:10">
      <c r="B2081" s="11"/>
      <c r="D2081" s="14"/>
      <c r="F2081" s="13"/>
      <c r="G2081" s="10"/>
      <c r="H2081" s="10"/>
      <c r="I2081" s="10"/>
      <c r="J2081" s="10"/>
    </row>
    <row r="2082" spans="2:10">
      <c r="B2082" s="11"/>
      <c r="D2082" s="14"/>
      <c r="F2082" s="13"/>
      <c r="G2082" s="10"/>
      <c r="H2082" s="10"/>
      <c r="I2082" s="10"/>
      <c r="J2082" s="10"/>
    </row>
    <row r="2083" spans="2:10">
      <c r="B2083" s="11"/>
      <c r="D2083" s="14"/>
      <c r="F2083" s="13"/>
      <c r="G2083" s="10"/>
      <c r="H2083" s="10"/>
      <c r="I2083" s="10"/>
      <c r="J2083" s="10"/>
    </row>
    <row r="2084" spans="2:10">
      <c r="B2084" s="11"/>
      <c r="D2084" s="14"/>
      <c r="F2084" s="13"/>
      <c r="G2084" s="10"/>
      <c r="H2084" s="10"/>
      <c r="I2084" s="10"/>
      <c r="J2084" s="10"/>
    </row>
    <row r="2085" spans="2:10">
      <c r="B2085" s="11"/>
      <c r="D2085" s="14"/>
      <c r="F2085" s="13"/>
      <c r="G2085" s="10"/>
      <c r="H2085" s="10"/>
      <c r="I2085" s="10"/>
      <c r="J2085" s="10"/>
    </row>
    <row r="2086" spans="2:10">
      <c r="B2086" s="11"/>
      <c r="D2086" s="14"/>
      <c r="F2086" s="13"/>
      <c r="G2086" s="10"/>
      <c r="H2086" s="10"/>
      <c r="I2086" s="10"/>
      <c r="J2086" s="10"/>
    </row>
    <row r="2087" spans="2:10">
      <c r="B2087" s="11"/>
      <c r="D2087" s="14"/>
      <c r="F2087" s="13"/>
      <c r="G2087" s="10"/>
      <c r="H2087" s="10"/>
      <c r="I2087" s="10"/>
      <c r="J2087" s="10"/>
    </row>
    <row r="2088" spans="2:10">
      <c r="B2088" s="11"/>
      <c r="D2088" s="14"/>
      <c r="F2088" s="13"/>
      <c r="G2088" s="10"/>
      <c r="H2088" s="10"/>
      <c r="I2088" s="10"/>
      <c r="J2088" s="10"/>
    </row>
    <row r="2089" spans="2:10">
      <c r="B2089" s="11"/>
      <c r="D2089" s="14"/>
      <c r="F2089" s="13"/>
      <c r="G2089" s="10"/>
      <c r="H2089" s="10"/>
      <c r="I2089" s="10"/>
      <c r="J2089" s="10"/>
    </row>
    <row r="2090" spans="2:10">
      <c r="B2090" s="11"/>
      <c r="D2090" s="14"/>
      <c r="F2090" s="13"/>
      <c r="G2090" s="10"/>
      <c r="H2090" s="10"/>
      <c r="I2090" s="10"/>
      <c r="J2090" s="10"/>
    </row>
    <row r="2091" spans="2:10">
      <c r="B2091" s="11"/>
      <c r="D2091" s="14"/>
      <c r="F2091" s="13"/>
      <c r="G2091" s="10"/>
      <c r="H2091" s="10"/>
      <c r="I2091" s="10"/>
      <c r="J2091" s="10"/>
    </row>
    <row r="2092" spans="2:10">
      <c r="B2092" s="11"/>
      <c r="D2092" s="14"/>
      <c r="F2092" s="13"/>
      <c r="G2092" s="10"/>
      <c r="H2092" s="10"/>
      <c r="I2092" s="10"/>
      <c r="J2092" s="10"/>
    </row>
    <row r="2093" spans="2:10">
      <c r="B2093" s="11"/>
      <c r="D2093" s="14"/>
      <c r="F2093" s="13"/>
      <c r="G2093" s="10"/>
      <c r="H2093" s="10"/>
      <c r="I2093" s="10"/>
      <c r="J2093" s="10"/>
    </row>
    <row r="2094" spans="2:10">
      <c r="B2094" s="11"/>
      <c r="D2094" s="14"/>
      <c r="F2094" s="13"/>
      <c r="G2094" s="10"/>
      <c r="H2094" s="10"/>
      <c r="I2094" s="10"/>
      <c r="J2094" s="10"/>
    </row>
    <row r="2095" spans="2:10">
      <c r="B2095" s="11"/>
      <c r="D2095" s="14"/>
      <c r="F2095" s="13"/>
      <c r="G2095" s="10"/>
      <c r="H2095" s="10"/>
      <c r="I2095" s="10"/>
      <c r="J2095" s="10"/>
    </row>
    <row r="2096" spans="2:10">
      <c r="B2096" s="11"/>
      <c r="D2096" s="14"/>
      <c r="F2096" s="13"/>
      <c r="G2096" s="10"/>
      <c r="H2096" s="10"/>
      <c r="I2096" s="10"/>
      <c r="J2096" s="10"/>
    </row>
    <row r="2097" spans="2:10">
      <c r="B2097" s="11"/>
      <c r="D2097" s="14"/>
      <c r="F2097" s="13"/>
      <c r="G2097" s="10"/>
      <c r="H2097" s="10"/>
      <c r="I2097" s="10"/>
      <c r="J2097" s="10"/>
    </row>
    <row r="2098" spans="2:10">
      <c r="B2098" s="11"/>
      <c r="D2098" s="14"/>
      <c r="F2098" s="13"/>
      <c r="G2098" s="10"/>
      <c r="H2098" s="10"/>
      <c r="I2098" s="10"/>
      <c r="J2098" s="10"/>
    </row>
    <row r="2099" spans="2:10">
      <c r="B2099" s="11"/>
      <c r="D2099" s="14"/>
      <c r="F2099" s="13"/>
      <c r="G2099" s="10"/>
      <c r="H2099" s="10"/>
      <c r="I2099" s="10"/>
      <c r="J2099" s="10"/>
    </row>
    <row r="2100" spans="2:10">
      <c r="B2100" s="11"/>
      <c r="D2100" s="14"/>
      <c r="F2100" s="13"/>
      <c r="G2100" s="10"/>
      <c r="H2100" s="10"/>
      <c r="I2100" s="10"/>
      <c r="J2100" s="10"/>
    </row>
    <row r="2101" spans="2:10">
      <c r="B2101" s="11"/>
      <c r="D2101" s="14"/>
      <c r="F2101" s="13"/>
      <c r="G2101" s="10"/>
      <c r="H2101" s="10"/>
      <c r="I2101" s="10"/>
      <c r="J2101" s="10"/>
    </row>
    <row r="2102" spans="2:10">
      <c r="B2102" s="11"/>
      <c r="D2102" s="14"/>
      <c r="F2102" s="13"/>
      <c r="G2102" s="10"/>
      <c r="H2102" s="10"/>
      <c r="I2102" s="10"/>
      <c r="J2102" s="10"/>
    </row>
    <row r="2103" spans="2:10">
      <c r="B2103" s="11"/>
      <c r="D2103" s="14"/>
      <c r="F2103" s="13"/>
      <c r="G2103" s="10"/>
      <c r="H2103" s="10"/>
      <c r="I2103" s="10"/>
      <c r="J2103" s="10"/>
    </row>
    <row r="2104" spans="2:10">
      <c r="B2104" s="11"/>
      <c r="D2104" s="14"/>
      <c r="F2104" s="13"/>
      <c r="G2104" s="10"/>
      <c r="H2104" s="10"/>
      <c r="I2104" s="10"/>
      <c r="J2104" s="10"/>
    </row>
    <row r="2105" spans="2:10">
      <c r="B2105" s="11"/>
      <c r="D2105" s="14"/>
      <c r="F2105" s="13"/>
      <c r="G2105" s="10"/>
      <c r="H2105" s="10"/>
      <c r="I2105" s="10"/>
      <c r="J2105" s="10"/>
    </row>
    <row r="2106" spans="2:10">
      <c r="B2106" s="11"/>
      <c r="D2106" s="14"/>
      <c r="F2106" s="13"/>
      <c r="G2106" s="10"/>
      <c r="H2106" s="10"/>
      <c r="I2106" s="10"/>
      <c r="J2106" s="10"/>
    </row>
    <row r="2107" spans="2:10">
      <c r="B2107" s="11"/>
      <c r="D2107" s="14"/>
      <c r="F2107" s="13"/>
      <c r="G2107" s="10"/>
      <c r="H2107" s="10"/>
      <c r="I2107" s="10"/>
      <c r="J2107" s="10"/>
    </row>
    <row r="2108" spans="2:10">
      <c r="B2108" s="11"/>
      <c r="D2108" s="14"/>
      <c r="F2108" s="13"/>
      <c r="G2108" s="10"/>
      <c r="H2108" s="10"/>
      <c r="I2108" s="10"/>
      <c r="J2108" s="10"/>
    </row>
    <row r="2109" spans="2:10">
      <c r="B2109" s="11"/>
      <c r="D2109" s="14"/>
      <c r="F2109" s="13"/>
      <c r="G2109" s="10"/>
      <c r="H2109" s="10"/>
      <c r="I2109" s="10"/>
      <c r="J2109" s="10"/>
    </row>
    <row r="2110" spans="2:10">
      <c r="B2110" s="11"/>
      <c r="D2110" s="14"/>
      <c r="F2110" s="13"/>
      <c r="G2110" s="10"/>
      <c r="H2110" s="10"/>
      <c r="I2110" s="10"/>
      <c r="J2110" s="10"/>
    </row>
    <row r="2111" spans="2:10">
      <c r="B2111" s="11"/>
      <c r="D2111" s="14"/>
      <c r="F2111" s="13"/>
      <c r="G2111" s="10"/>
      <c r="H2111" s="10"/>
      <c r="I2111" s="10"/>
      <c r="J2111" s="10"/>
    </row>
    <row r="2112" spans="2:10">
      <c r="B2112" s="11"/>
      <c r="D2112" s="14"/>
      <c r="F2112" s="13"/>
      <c r="G2112" s="10"/>
      <c r="H2112" s="10"/>
      <c r="I2112" s="10"/>
      <c r="J2112" s="10"/>
    </row>
    <row r="2113" spans="2:10">
      <c r="B2113" s="11"/>
      <c r="D2113" s="14"/>
      <c r="F2113" s="13"/>
      <c r="G2113" s="10"/>
      <c r="H2113" s="10"/>
      <c r="I2113" s="10"/>
      <c r="J2113" s="10"/>
    </row>
    <row r="2114" spans="2:10">
      <c r="B2114" s="11"/>
      <c r="D2114" s="14"/>
      <c r="F2114" s="13"/>
      <c r="G2114" s="10"/>
      <c r="H2114" s="10"/>
      <c r="I2114" s="10"/>
      <c r="J2114" s="10"/>
    </row>
    <row r="2115" spans="2:10">
      <c r="B2115" s="11"/>
      <c r="D2115" s="14"/>
      <c r="F2115" s="13"/>
      <c r="G2115" s="10"/>
      <c r="H2115" s="10"/>
      <c r="I2115" s="10"/>
      <c r="J2115" s="10"/>
    </row>
    <row r="2116" spans="2:10">
      <c r="B2116" s="11"/>
      <c r="D2116" s="14"/>
      <c r="F2116" s="13"/>
      <c r="G2116" s="10"/>
      <c r="H2116" s="10"/>
      <c r="I2116" s="10"/>
      <c r="J2116" s="10"/>
    </row>
    <row r="2117" spans="2:10">
      <c r="B2117" s="11"/>
      <c r="D2117" s="14"/>
      <c r="F2117" s="13"/>
      <c r="G2117" s="10"/>
      <c r="H2117" s="10"/>
      <c r="I2117" s="10"/>
      <c r="J2117" s="10"/>
    </row>
    <row r="2118" spans="2:10">
      <c r="B2118" s="11"/>
      <c r="D2118" s="14"/>
      <c r="F2118" s="13"/>
      <c r="G2118" s="10"/>
      <c r="H2118" s="10"/>
      <c r="I2118" s="10"/>
      <c r="J2118" s="10"/>
    </row>
    <row r="2119" spans="2:10">
      <c r="B2119" s="11"/>
      <c r="D2119" s="14"/>
      <c r="F2119" s="13"/>
      <c r="G2119" s="10"/>
      <c r="H2119" s="10"/>
      <c r="I2119" s="10"/>
      <c r="J2119" s="10"/>
    </row>
    <row r="2120" spans="2:10">
      <c r="B2120" s="11"/>
      <c r="D2120" s="14"/>
      <c r="F2120" s="13"/>
      <c r="G2120" s="10"/>
      <c r="H2120" s="10"/>
      <c r="I2120" s="10"/>
      <c r="J2120" s="10"/>
    </row>
    <row r="2121" spans="2:10">
      <c r="B2121" s="11"/>
      <c r="D2121" s="14"/>
      <c r="F2121" s="13"/>
      <c r="G2121" s="10"/>
      <c r="H2121" s="10"/>
      <c r="I2121" s="10"/>
      <c r="J2121" s="10"/>
    </row>
    <row r="2122" spans="2:10">
      <c r="B2122" s="11"/>
      <c r="D2122" s="14"/>
      <c r="F2122" s="13"/>
      <c r="G2122" s="10"/>
      <c r="H2122" s="10"/>
      <c r="I2122" s="10"/>
      <c r="J2122" s="10"/>
    </row>
    <row r="2123" spans="2:10">
      <c r="B2123" s="11"/>
      <c r="D2123" s="14"/>
      <c r="F2123" s="13"/>
      <c r="G2123" s="10"/>
      <c r="H2123" s="10"/>
      <c r="I2123" s="10"/>
      <c r="J2123" s="10"/>
    </row>
    <row r="2124" spans="2:10">
      <c r="B2124" s="11"/>
      <c r="D2124" s="14"/>
      <c r="F2124" s="13"/>
      <c r="G2124" s="10"/>
      <c r="H2124" s="10"/>
      <c r="I2124" s="10"/>
      <c r="J2124" s="10"/>
    </row>
    <row r="2125" spans="2:10">
      <c r="B2125" s="11"/>
      <c r="D2125" s="14"/>
      <c r="F2125" s="13"/>
      <c r="G2125" s="10"/>
      <c r="H2125" s="10"/>
      <c r="I2125" s="10"/>
      <c r="J2125" s="10"/>
    </row>
    <row r="2126" spans="2:10">
      <c r="B2126" s="11"/>
      <c r="D2126" s="14"/>
      <c r="F2126" s="13"/>
      <c r="G2126" s="10"/>
      <c r="H2126" s="10"/>
      <c r="I2126" s="10"/>
      <c r="J2126" s="10"/>
    </row>
    <row r="2127" spans="2:10">
      <c r="B2127" s="11"/>
      <c r="D2127" s="14"/>
      <c r="F2127" s="13"/>
      <c r="G2127" s="10"/>
      <c r="H2127" s="10"/>
      <c r="I2127" s="10"/>
      <c r="J2127" s="10"/>
    </row>
    <row r="2128" spans="2:10">
      <c r="B2128" s="11"/>
      <c r="D2128" s="14"/>
      <c r="F2128" s="13"/>
      <c r="G2128" s="10"/>
      <c r="H2128" s="10"/>
      <c r="I2128" s="10"/>
      <c r="J2128" s="10"/>
    </row>
    <row r="2129" spans="2:10">
      <c r="B2129" s="11"/>
      <c r="D2129" s="14"/>
      <c r="F2129" s="13"/>
      <c r="G2129" s="10"/>
      <c r="H2129" s="10"/>
      <c r="I2129" s="10"/>
      <c r="J2129" s="10"/>
    </row>
    <row r="2130" spans="2:10">
      <c r="B2130" s="11"/>
      <c r="D2130" s="14"/>
      <c r="F2130" s="13"/>
      <c r="G2130" s="10"/>
      <c r="H2130" s="10"/>
      <c r="I2130" s="10"/>
      <c r="J2130" s="10"/>
    </row>
    <row r="2131" spans="2:10">
      <c r="B2131" s="11"/>
      <c r="D2131" s="14"/>
      <c r="F2131" s="13"/>
      <c r="G2131" s="10"/>
      <c r="H2131" s="10"/>
      <c r="I2131" s="10"/>
      <c r="J2131" s="10"/>
    </row>
    <row r="2132" spans="2:10">
      <c r="B2132" s="11"/>
      <c r="D2132" s="14"/>
      <c r="F2132" s="13"/>
      <c r="G2132" s="10"/>
      <c r="H2132" s="10"/>
      <c r="I2132" s="10"/>
      <c r="J2132" s="10"/>
    </row>
    <row r="2133" spans="2:10">
      <c r="B2133" s="11"/>
      <c r="D2133" s="14"/>
      <c r="F2133" s="13"/>
      <c r="G2133" s="10"/>
      <c r="H2133" s="10"/>
      <c r="I2133" s="10"/>
      <c r="J2133" s="10"/>
    </row>
    <row r="2134" spans="2:10">
      <c r="B2134" s="11"/>
      <c r="D2134" s="14"/>
      <c r="F2134" s="13"/>
      <c r="G2134" s="10"/>
      <c r="H2134" s="10"/>
      <c r="I2134" s="10"/>
      <c r="J2134" s="10"/>
    </row>
    <row r="2135" spans="2:10">
      <c r="B2135" s="11"/>
      <c r="D2135" s="14"/>
      <c r="F2135" s="13"/>
      <c r="G2135" s="10"/>
      <c r="H2135" s="10"/>
      <c r="I2135" s="10"/>
      <c r="J2135" s="10"/>
    </row>
    <row r="2136" spans="2:10">
      <c r="B2136" s="11"/>
      <c r="D2136" s="14"/>
      <c r="F2136" s="13"/>
      <c r="G2136" s="10"/>
      <c r="H2136" s="10"/>
      <c r="I2136" s="10"/>
      <c r="J2136" s="10"/>
    </row>
    <row r="2137" spans="2:10">
      <c r="B2137" s="11"/>
      <c r="D2137" s="14"/>
      <c r="F2137" s="13"/>
      <c r="G2137" s="10"/>
      <c r="H2137" s="10"/>
      <c r="I2137" s="10"/>
      <c r="J2137" s="10"/>
    </row>
    <row r="2138" spans="2:10">
      <c r="B2138" s="11"/>
      <c r="D2138" s="14"/>
      <c r="F2138" s="13"/>
      <c r="G2138" s="10"/>
      <c r="H2138" s="10"/>
      <c r="I2138" s="10"/>
      <c r="J2138" s="10"/>
    </row>
    <row r="2139" spans="2:10">
      <c r="B2139" s="11"/>
      <c r="D2139" s="14"/>
      <c r="F2139" s="13"/>
      <c r="G2139" s="10"/>
      <c r="H2139" s="10"/>
      <c r="I2139" s="10"/>
      <c r="J2139" s="10"/>
    </row>
    <row r="2140" spans="2:10">
      <c r="B2140" s="11"/>
      <c r="D2140" s="14"/>
      <c r="F2140" s="13"/>
      <c r="G2140" s="10"/>
      <c r="H2140" s="10"/>
      <c r="I2140" s="10"/>
      <c r="J2140" s="10"/>
    </row>
    <row r="2141" spans="2:10">
      <c r="B2141" s="11"/>
      <c r="D2141" s="14"/>
      <c r="F2141" s="13"/>
      <c r="G2141" s="10"/>
      <c r="H2141" s="10"/>
      <c r="I2141" s="10"/>
      <c r="J2141" s="10"/>
    </row>
    <row r="2142" spans="2:10">
      <c r="B2142" s="11"/>
      <c r="D2142" s="14"/>
      <c r="F2142" s="13"/>
      <c r="G2142" s="10"/>
      <c r="H2142" s="10"/>
      <c r="I2142" s="10"/>
      <c r="J2142" s="10"/>
    </row>
    <row r="2143" spans="2:10">
      <c r="B2143" s="11"/>
      <c r="D2143" s="14"/>
      <c r="F2143" s="13"/>
      <c r="G2143" s="10"/>
      <c r="H2143" s="10"/>
      <c r="I2143" s="10"/>
      <c r="J2143" s="10"/>
    </row>
    <row r="2144" spans="2:10">
      <c r="B2144" s="11"/>
      <c r="D2144" s="14"/>
      <c r="F2144" s="13"/>
      <c r="G2144" s="10"/>
      <c r="H2144" s="10"/>
      <c r="I2144" s="10"/>
      <c r="J2144" s="10"/>
    </row>
    <row r="2145" spans="2:10">
      <c r="B2145" s="11"/>
      <c r="D2145" s="14"/>
      <c r="F2145" s="13"/>
      <c r="G2145" s="10"/>
      <c r="H2145" s="10"/>
      <c r="I2145" s="10"/>
      <c r="J2145" s="10"/>
    </row>
    <row r="2146" spans="2:10">
      <c r="B2146" s="11"/>
      <c r="D2146" s="14"/>
      <c r="F2146" s="13"/>
      <c r="G2146" s="10"/>
      <c r="H2146" s="10"/>
      <c r="I2146" s="10"/>
      <c r="J2146" s="10"/>
    </row>
    <row r="2147" spans="2:10">
      <c r="B2147" s="11"/>
      <c r="D2147" s="14"/>
      <c r="F2147" s="13"/>
      <c r="G2147" s="10"/>
      <c r="H2147" s="10"/>
      <c r="I2147" s="10"/>
      <c r="J2147" s="10"/>
    </row>
    <row r="2148" spans="2:10">
      <c r="B2148" s="11"/>
      <c r="D2148" s="14"/>
      <c r="F2148" s="13"/>
      <c r="G2148" s="10"/>
      <c r="H2148" s="10"/>
      <c r="I2148" s="10"/>
      <c r="J2148" s="10"/>
    </row>
    <row r="2149" spans="2:10">
      <c r="B2149" s="11"/>
      <c r="D2149" s="14"/>
      <c r="F2149" s="13"/>
      <c r="G2149" s="10"/>
      <c r="H2149" s="10"/>
      <c r="I2149" s="10"/>
      <c r="J2149" s="10"/>
    </row>
    <row r="2150" spans="2:10">
      <c r="B2150" s="11"/>
      <c r="D2150" s="14"/>
      <c r="F2150" s="13"/>
      <c r="G2150" s="10"/>
      <c r="H2150" s="10"/>
      <c r="I2150" s="10"/>
      <c r="J2150" s="10"/>
    </row>
    <row r="2151" spans="2:10">
      <c r="B2151" s="11"/>
      <c r="D2151" s="14"/>
      <c r="F2151" s="13"/>
      <c r="G2151" s="10"/>
      <c r="H2151" s="10"/>
      <c r="I2151" s="10"/>
      <c r="J2151" s="10"/>
    </row>
    <row r="2152" spans="2:10">
      <c r="B2152" s="11"/>
      <c r="D2152" s="14"/>
      <c r="F2152" s="13"/>
      <c r="G2152" s="10"/>
      <c r="H2152" s="10"/>
      <c r="I2152" s="10"/>
      <c r="J2152" s="10"/>
    </row>
    <row r="2153" spans="2:10">
      <c r="B2153" s="11"/>
      <c r="D2153" s="14"/>
      <c r="F2153" s="13"/>
      <c r="G2153" s="10"/>
      <c r="H2153" s="10"/>
      <c r="I2153" s="10"/>
      <c r="J2153" s="10"/>
    </row>
    <row r="2154" spans="2:10">
      <c r="B2154" s="11"/>
      <c r="D2154" s="14"/>
      <c r="F2154" s="13"/>
      <c r="G2154" s="10"/>
      <c r="H2154" s="10"/>
      <c r="I2154" s="10"/>
      <c r="J2154" s="10"/>
    </row>
    <row r="2155" spans="2:10">
      <c r="B2155" s="11"/>
      <c r="D2155" s="14"/>
      <c r="F2155" s="13"/>
      <c r="G2155" s="10"/>
      <c r="H2155" s="10"/>
      <c r="I2155" s="10"/>
      <c r="J2155" s="10"/>
    </row>
    <row r="2156" spans="2:10">
      <c r="B2156" s="11"/>
      <c r="D2156" s="14"/>
      <c r="F2156" s="13"/>
      <c r="G2156" s="10"/>
      <c r="H2156" s="10"/>
      <c r="I2156" s="10"/>
      <c r="J2156" s="10"/>
    </row>
    <row r="2157" spans="2:10">
      <c r="B2157" s="11"/>
      <c r="D2157" s="14"/>
      <c r="F2157" s="13"/>
      <c r="G2157" s="10"/>
      <c r="H2157" s="10"/>
      <c r="I2157" s="10"/>
      <c r="J2157" s="10"/>
    </row>
    <row r="2158" spans="2:10">
      <c r="B2158" s="11"/>
      <c r="D2158" s="14"/>
      <c r="F2158" s="13"/>
      <c r="G2158" s="10"/>
      <c r="H2158" s="10"/>
      <c r="I2158" s="10"/>
      <c r="J2158" s="10"/>
    </row>
    <row r="2159" spans="2:10">
      <c r="B2159" s="11"/>
      <c r="D2159" s="14"/>
      <c r="F2159" s="13"/>
      <c r="G2159" s="10"/>
      <c r="H2159" s="10"/>
      <c r="I2159" s="10"/>
      <c r="J2159" s="10"/>
    </row>
    <row r="2160" spans="2:10">
      <c r="B2160" s="11"/>
      <c r="D2160" s="14"/>
      <c r="F2160" s="13"/>
      <c r="G2160" s="10"/>
      <c r="H2160" s="10"/>
      <c r="I2160" s="10"/>
      <c r="J2160" s="10"/>
    </row>
    <row r="2161" spans="2:10">
      <c r="B2161" s="11"/>
      <c r="D2161" s="14"/>
      <c r="F2161" s="13"/>
      <c r="G2161" s="10"/>
      <c r="H2161" s="10"/>
      <c r="I2161" s="10"/>
      <c r="J2161" s="10"/>
    </row>
    <row r="2162" spans="2:10">
      <c r="B2162" s="11"/>
      <c r="D2162" s="14"/>
      <c r="F2162" s="13"/>
      <c r="G2162" s="10"/>
      <c r="H2162" s="10"/>
      <c r="I2162" s="10"/>
      <c r="J2162" s="10"/>
    </row>
    <row r="2163" spans="2:10">
      <c r="B2163" s="11"/>
      <c r="D2163" s="14"/>
      <c r="F2163" s="13"/>
      <c r="G2163" s="10"/>
      <c r="H2163" s="10"/>
      <c r="I2163" s="10"/>
      <c r="J2163" s="10"/>
    </row>
    <row r="2164" spans="2:10">
      <c r="B2164" s="11"/>
      <c r="D2164" s="14"/>
      <c r="F2164" s="13"/>
      <c r="G2164" s="10"/>
      <c r="H2164" s="10"/>
      <c r="I2164" s="10"/>
      <c r="J2164" s="10"/>
    </row>
    <row r="2165" spans="2:10">
      <c r="B2165" s="11"/>
      <c r="D2165" s="14"/>
      <c r="F2165" s="13"/>
      <c r="G2165" s="10"/>
      <c r="H2165" s="10"/>
      <c r="I2165" s="10"/>
      <c r="J2165" s="10"/>
    </row>
    <row r="2166" spans="2:10">
      <c r="B2166" s="11"/>
      <c r="D2166" s="14"/>
      <c r="F2166" s="13"/>
      <c r="G2166" s="10"/>
      <c r="H2166" s="10"/>
      <c r="I2166" s="10"/>
      <c r="J2166" s="10"/>
    </row>
    <row r="2167" spans="2:10">
      <c r="B2167" s="11"/>
      <c r="D2167" s="14"/>
      <c r="F2167" s="13"/>
      <c r="G2167" s="10"/>
      <c r="H2167" s="10"/>
      <c r="I2167" s="10"/>
      <c r="J2167" s="10"/>
    </row>
    <row r="2168" spans="2:10">
      <c r="B2168" s="11"/>
      <c r="D2168" s="14"/>
      <c r="F2168" s="13"/>
      <c r="G2168" s="10"/>
      <c r="H2168" s="10"/>
      <c r="I2168" s="10"/>
      <c r="J2168" s="10"/>
    </row>
    <row r="2169" spans="2:10">
      <c r="B2169" s="11"/>
      <c r="D2169" s="14"/>
      <c r="F2169" s="13"/>
      <c r="G2169" s="10"/>
      <c r="H2169" s="10"/>
      <c r="I2169" s="10"/>
      <c r="J2169" s="10"/>
    </row>
    <row r="2170" spans="2:10">
      <c r="B2170" s="11"/>
      <c r="D2170" s="14"/>
      <c r="F2170" s="13"/>
      <c r="G2170" s="10"/>
      <c r="H2170" s="10"/>
      <c r="I2170" s="10"/>
      <c r="J2170" s="10"/>
    </row>
    <row r="2171" spans="2:10">
      <c r="B2171" s="11"/>
      <c r="D2171" s="14"/>
      <c r="F2171" s="13"/>
      <c r="G2171" s="10"/>
      <c r="H2171" s="10"/>
      <c r="I2171" s="10"/>
      <c r="J2171" s="10"/>
    </row>
    <row r="2172" spans="2:10">
      <c r="B2172" s="11"/>
      <c r="D2172" s="14"/>
      <c r="F2172" s="13"/>
      <c r="G2172" s="10"/>
      <c r="H2172" s="10"/>
      <c r="I2172" s="10"/>
      <c r="J2172" s="10"/>
    </row>
    <row r="2173" spans="2:10">
      <c r="B2173" s="11"/>
      <c r="D2173" s="14"/>
      <c r="F2173" s="13"/>
      <c r="G2173" s="10"/>
      <c r="H2173" s="10"/>
      <c r="I2173" s="10"/>
      <c r="J2173" s="10"/>
    </row>
    <row r="2174" spans="2:10">
      <c r="B2174" s="11"/>
      <c r="D2174" s="14"/>
      <c r="F2174" s="13"/>
      <c r="G2174" s="10"/>
      <c r="H2174" s="10"/>
      <c r="I2174" s="10"/>
      <c r="J2174" s="10"/>
    </row>
    <row r="2175" spans="2:10">
      <c r="B2175" s="11"/>
      <c r="D2175" s="14"/>
      <c r="F2175" s="13"/>
      <c r="G2175" s="10"/>
      <c r="H2175" s="10"/>
      <c r="I2175" s="10"/>
      <c r="J2175" s="10"/>
    </row>
    <row r="2176" spans="2:10">
      <c r="B2176" s="11"/>
      <c r="D2176" s="14"/>
      <c r="F2176" s="13"/>
      <c r="G2176" s="10"/>
      <c r="H2176" s="10"/>
      <c r="I2176" s="10"/>
      <c r="J2176" s="10"/>
    </row>
    <row r="2177" spans="2:10">
      <c r="B2177" s="11"/>
      <c r="D2177" s="14"/>
      <c r="F2177" s="13"/>
      <c r="G2177" s="10"/>
      <c r="H2177" s="10"/>
      <c r="I2177" s="10"/>
      <c r="J2177" s="10"/>
    </row>
    <row r="2178" spans="2:10">
      <c r="B2178" s="11"/>
      <c r="D2178" s="14"/>
      <c r="F2178" s="13"/>
      <c r="G2178" s="10"/>
      <c r="H2178" s="10"/>
      <c r="I2178" s="10"/>
      <c r="J2178" s="10"/>
    </row>
    <row r="2179" spans="2:10">
      <c r="B2179" s="11"/>
      <c r="D2179" s="14"/>
      <c r="F2179" s="13"/>
      <c r="G2179" s="10"/>
      <c r="H2179" s="10"/>
      <c r="I2179" s="10"/>
      <c r="J2179" s="10"/>
    </row>
    <row r="2180" spans="2:10">
      <c r="B2180" s="11"/>
      <c r="D2180" s="14"/>
      <c r="F2180" s="13"/>
      <c r="G2180" s="10"/>
      <c r="H2180" s="10"/>
      <c r="I2180" s="10"/>
      <c r="J2180" s="10"/>
    </row>
    <row r="2181" spans="2:10">
      <c r="B2181" s="11"/>
      <c r="D2181" s="14"/>
      <c r="F2181" s="13"/>
      <c r="G2181" s="10"/>
      <c r="H2181" s="10"/>
      <c r="I2181" s="10"/>
      <c r="J2181" s="10"/>
    </row>
    <row r="2182" spans="2:10">
      <c r="B2182" s="11"/>
      <c r="D2182" s="14"/>
      <c r="F2182" s="13"/>
      <c r="G2182" s="10"/>
      <c r="H2182" s="10"/>
      <c r="I2182" s="10"/>
      <c r="J2182" s="10"/>
    </row>
    <row r="2183" spans="2:10">
      <c r="B2183" s="11"/>
      <c r="D2183" s="14"/>
      <c r="F2183" s="13"/>
      <c r="G2183" s="10"/>
      <c r="H2183" s="10"/>
      <c r="I2183" s="10"/>
      <c r="J2183" s="10"/>
    </row>
    <row r="2184" spans="2:10">
      <c r="B2184" s="11"/>
      <c r="D2184" s="14"/>
      <c r="F2184" s="13"/>
      <c r="G2184" s="10"/>
      <c r="H2184" s="10"/>
      <c r="I2184" s="10"/>
      <c r="J2184" s="10"/>
    </row>
    <row r="2185" spans="2:10">
      <c r="B2185" s="11"/>
      <c r="D2185" s="14"/>
      <c r="F2185" s="13"/>
      <c r="G2185" s="10"/>
      <c r="H2185" s="10"/>
      <c r="I2185" s="10"/>
      <c r="J2185" s="10"/>
    </row>
    <row r="2186" spans="2:10">
      <c r="B2186" s="11"/>
      <c r="D2186" s="14"/>
      <c r="F2186" s="13"/>
      <c r="G2186" s="10"/>
      <c r="H2186" s="10"/>
      <c r="I2186" s="10"/>
      <c r="J2186" s="10"/>
    </row>
    <row r="2187" spans="2:10">
      <c r="B2187" s="11"/>
      <c r="D2187" s="14"/>
      <c r="F2187" s="13"/>
      <c r="G2187" s="10"/>
      <c r="H2187" s="10"/>
      <c r="I2187" s="10"/>
      <c r="J2187" s="10"/>
    </row>
    <row r="2188" spans="2:10">
      <c r="B2188" s="11"/>
      <c r="D2188" s="14"/>
      <c r="F2188" s="13"/>
      <c r="G2188" s="10"/>
      <c r="H2188" s="10"/>
      <c r="I2188" s="10"/>
      <c r="J2188" s="10"/>
    </row>
    <row r="2189" spans="2:10">
      <c r="B2189" s="11"/>
      <c r="D2189" s="14"/>
      <c r="F2189" s="13"/>
      <c r="G2189" s="10"/>
      <c r="H2189" s="10"/>
      <c r="I2189" s="10"/>
      <c r="J2189" s="10"/>
    </row>
    <row r="2190" spans="2:10">
      <c r="B2190" s="11"/>
      <c r="D2190" s="14"/>
      <c r="F2190" s="13"/>
      <c r="G2190" s="10"/>
      <c r="H2190" s="10"/>
      <c r="I2190" s="10"/>
      <c r="J2190" s="10"/>
    </row>
    <row r="2191" spans="2:10">
      <c r="B2191" s="11"/>
      <c r="D2191" s="14"/>
      <c r="F2191" s="13"/>
      <c r="G2191" s="10"/>
      <c r="H2191" s="10"/>
      <c r="I2191" s="10"/>
      <c r="J2191" s="10"/>
    </row>
    <row r="2192" spans="2:10">
      <c r="B2192" s="11"/>
      <c r="D2192" s="14"/>
      <c r="F2192" s="13"/>
      <c r="G2192" s="10"/>
      <c r="H2192" s="10"/>
      <c r="I2192" s="10"/>
      <c r="J2192" s="10"/>
    </row>
    <row r="2193" spans="2:10">
      <c r="B2193" s="11"/>
      <c r="D2193" s="14"/>
      <c r="F2193" s="13"/>
      <c r="G2193" s="10"/>
      <c r="H2193" s="10"/>
      <c r="I2193" s="10"/>
      <c r="J2193" s="10"/>
    </row>
    <row r="2194" spans="2:10">
      <c r="B2194" s="11"/>
      <c r="D2194" s="14"/>
      <c r="F2194" s="13"/>
      <c r="G2194" s="10"/>
      <c r="H2194" s="10"/>
      <c r="I2194" s="10"/>
      <c r="J2194" s="10"/>
    </row>
    <row r="2195" spans="2:10">
      <c r="B2195" s="11"/>
      <c r="D2195" s="14"/>
      <c r="F2195" s="13"/>
      <c r="G2195" s="10"/>
      <c r="H2195" s="10"/>
      <c r="I2195" s="10"/>
      <c r="J2195" s="10"/>
    </row>
    <row r="2196" spans="2:10">
      <c r="B2196" s="11"/>
      <c r="D2196" s="14"/>
      <c r="F2196" s="13"/>
      <c r="G2196" s="10"/>
      <c r="H2196" s="10"/>
      <c r="I2196" s="10"/>
      <c r="J2196" s="10"/>
    </row>
    <row r="2197" spans="2:10">
      <c r="B2197" s="11"/>
      <c r="D2197" s="14"/>
      <c r="F2197" s="13"/>
      <c r="G2197" s="10"/>
      <c r="H2197" s="10"/>
      <c r="I2197" s="10"/>
      <c r="J2197" s="10"/>
    </row>
    <row r="2198" spans="2:10">
      <c r="B2198" s="11"/>
      <c r="D2198" s="14"/>
      <c r="F2198" s="13"/>
      <c r="G2198" s="10"/>
      <c r="H2198" s="10"/>
      <c r="I2198" s="10"/>
      <c r="J2198" s="10"/>
    </row>
    <row r="2199" spans="2:10">
      <c r="B2199" s="11"/>
      <c r="D2199" s="14"/>
      <c r="F2199" s="13"/>
      <c r="G2199" s="10"/>
      <c r="H2199" s="10"/>
      <c r="I2199" s="10"/>
      <c r="J2199" s="10"/>
    </row>
    <row r="2200" spans="2:10">
      <c r="B2200" s="11"/>
      <c r="D2200" s="14"/>
      <c r="F2200" s="13"/>
      <c r="G2200" s="10"/>
      <c r="H2200" s="10"/>
      <c r="I2200" s="10"/>
      <c r="J2200" s="10"/>
    </row>
    <row r="2201" spans="2:10">
      <c r="B2201" s="11"/>
      <c r="D2201" s="14"/>
      <c r="F2201" s="13"/>
      <c r="G2201" s="10"/>
      <c r="H2201" s="10"/>
      <c r="I2201" s="10"/>
      <c r="J2201" s="10"/>
    </row>
    <row r="2202" spans="2:10">
      <c r="B2202" s="11"/>
      <c r="D2202" s="14"/>
      <c r="F2202" s="13"/>
      <c r="G2202" s="10"/>
      <c r="H2202" s="10"/>
      <c r="I2202" s="10"/>
      <c r="J2202" s="10"/>
    </row>
    <row r="2203" spans="2:10">
      <c r="B2203" s="11"/>
      <c r="D2203" s="14"/>
      <c r="F2203" s="13"/>
      <c r="G2203" s="10"/>
      <c r="H2203" s="10"/>
      <c r="I2203" s="10"/>
      <c r="J2203" s="10"/>
    </row>
    <row r="2204" spans="2:10">
      <c r="B2204" s="11"/>
      <c r="D2204" s="14"/>
      <c r="F2204" s="13"/>
      <c r="G2204" s="10"/>
      <c r="H2204" s="10"/>
      <c r="I2204" s="10"/>
      <c r="J2204" s="10"/>
    </row>
    <row r="2205" spans="2:10">
      <c r="B2205" s="11"/>
      <c r="D2205" s="14"/>
      <c r="F2205" s="13"/>
      <c r="G2205" s="10"/>
      <c r="H2205" s="10"/>
      <c r="I2205" s="10"/>
      <c r="J2205" s="10"/>
    </row>
    <row r="2206" spans="2:10">
      <c r="B2206" s="11"/>
      <c r="D2206" s="14"/>
      <c r="F2206" s="13"/>
      <c r="G2206" s="10"/>
      <c r="H2206" s="10"/>
      <c r="I2206" s="10"/>
      <c r="J2206" s="10"/>
    </row>
    <row r="2207" spans="2:10">
      <c r="B2207" s="11"/>
      <c r="D2207" s="14"/>
      <c r="F2207" s="13"/>
      <c r="G2207" s="10"/>
      <c r="H2207" s="10"/>
      <c r="I2207" s="10"/>
      <c r="J2207" s="10"/>
    </row>
    <row r="2208" spans="2:10">
      <c r="B2208" s="11"/>
      <c r="D2208" s="14"/>
      <c r="F2208" s="13"/>
      <c r="G2208" s="10"/>
      <c r="H2208" s="10"/>
      <c r="I2208" s="10"/>
      <c r="J2208" s="10"/>
    </row>
    <row r="2209" spans="2:10">
      <c r="B2209" s="11"/>
      <c r="D2209" s="14"/>
      <c r="F2209" s="13"/>
      <c r="G2209" s="10"/>
      <c r="H2209" s="10"/>
      <c r="I2209" s="10"/>
      <c r="J2209" s="10"/>
    </row>
    <row r="2210" spans="2:10">
      <c r="B2210" s="11"/>
      <c r="D2210" s="14"/>
      <c r="F2210" s="13"/>
      <c r="G2210" s="10"/>
      <c r="H2210" s="10"/>
      <c r="I2210" s="10"/>
      <c r="J2210" s="10"/>
    </row>
    <row r="2211" spans="2:10">
      <c r="B2211" s="11"/>
      <c r="D2211" s="14"/>
      <c r="F2211" s="13"/>
      <c r="G2211" s="10"/>
      <c r="H2211" s="10"/>
      <c r="I2211" s="10"/>
      <c r="J2211" s="10"/>
    </row>
    <row r="2212" spans="2:10">
      <c r="B2212" s="11"/>
      <c r="D2212" s="14"/>
      <c r="F2212" s="13"/>
      <c r="G2212" s="10"/>
      <c r="H2212" s="10"/>
      <c r="I2212" s="10"/>
      <c r="J2212" s="10"/>
    </row>
    <row r="2213" spans="2:10">
      <c r="B2213" s="11"/>
      <c r="D2213" s="14"/>
      <c r="F2213" s="13"/>
      <c r="G2213" s="10"/>
      <c r="H2213" s="10"/>
      <c r="I2213" s="10"/>
      <c r="J2213" s="10"/>
    </row>
    <row r="2214" spans="2:10">
      <c r="B2214" s="11"/>
      <c r="D2214" s="14"/>
      <c r="F2214" s="13"/>
      <c r="G2214" s="10"/>
      <c r="H2214" s="10"/>
      <c r="I2214" s="10"/>
      <c r="J2214" s="10"/>
    </row>
    <row r="2215" spans="2:10">
      <c r="B2215" s="11"/>
      <c r="D2215" s="14"/>
      <c r="F2215" s="13"/>
      <c r="G2215" s="10"/>
      <c r="H2215" s="10"/>
      <c r="I2215" s="10"/>
      <c r="J2215" s="10"/>
    </row>
    <row r="2216" spans="2:10">
      <c r="B2216" s="11"/>
      <c r="D2216" s="14"/>
      <c r="F2216" s="13"/>
      <c r="G2216" s="10"/>
      <c r="H2216" s="10"/>
      <c r="I2216" s="10"/>
      <c r="J2216" s="10"/>
    </row>
    <row r="2217" spans="2:10">
      <c r="B2217" s="11"/>
      <c r="D2217" s="14"/>
      <c r="F2217" s="13"/>
      <c r="G2217" s="10"/>
      <c r="H2217" s="10"/>
      <c r="I2217" s="10"/>
      <c r="J2217" s="10"/>
    </row>
    <row r="2218" spans="2:10">
      <c r="B2218" s="11"/>
      <c r="D2218" s="14"/>
      <c r="F2218" s="13"/>
      <c r="G2218" s="10"/>
      <c r="H2218" s="10"/>
      <c r="I2218" s="10"/>
      <c r="J2218" s="10"/>
    </row>
    <row r="2219" spans="2:10">
      <c r="B2219" s="11"/>
      <c r="D2219" s="14"/>
      <c r="F2219" s="13"/>
      <c r="G2219" s="10"/>
      <c r="H2219" s="10"/>
      <c r="I2219" s="10"/>
      <c r="J2219" s="10"/>
    </row>
    <row r="2220" spans="2:10">
      <c r="B2220" s="11"/>
      <c r="D2220" s="14"/>
      <c r="F2220" s="13"/>
      <c r="G2220" s="10"/>
      <c r="H2220" s="10"/>
      <c r="I2220" s="10"/>
      <c r="J2220" s="10"/>
    </row>
    <row r="2221" spans="2:10">
      <c r="B2221" s="11"/>
      <c r="D2221" s="14"/>
      <c r="F2221" s="13"/>
      <c r="G2221" s="10"/>
      <c r="H2221" s="10"/>
      <c r="I2221" s="10"/>
      <c r="J2221" s="10"/>
    </row>
    <row r="2222" spans="2:10">
      <c r="B2222" s="11"/>
      <c r="D2222" s="14"/>
      <c r="F2222" s="13"/>
      <c r="G2222" s="10"/>
      <c r="H2222" s="10"/>
      <c r="I2222" s="10"/>
      <c r="J2222" s="10"/>
    </row>
    <row r="2223" spans="2:10">
      <c r="B2223" s="11"/>
      <c r="D2223" s="14"/>
      <c r="F2223" s="13"/>
      <c r="G2223" s="10"/>
      <c r="H2223" s="10"/>
      <c r="I2223" s="10"/>
      <c r="J2223" s="10"/>
    </row>
    <row r="2224" spans="2:10">
      <c r="B2224" s="11"/>
      <c r="D2224" s="14"/>
      <c r="F2224" s="13"/>
      <c r="G2224" s="10"/>
      <c r="H2224" s="10"/>
      <c r="I2224" s="10"/>
      <c r="J2224" s="10"/>
    </row>
    <row r="2225" spans="2:10">
      <c r="B2225" s="11"/>
      <c r="D2225" s="14"/>
      <c r="F2225" s="13"/>
      <c r="G2225" s="10"/>
      <c r="H2225" s="10"/>
      <c r="I2225" s="10"/>
      <c r="J2225" s="10"/>
    </row>
    <row r="2226" spans="2:10">
      <c r="B2226" s="11"/>
      <c r="D2226" s="14"/>
      <c r="F2226" s="13"/>
      <c r="G2226" s="10"/>
      <c r="H2226" s="10"/>
      <c r="I2226" s="10"/>
      <c r="J2226" s="10"/>
    </row>
    <row r="2227" spans="2:10">
      <c r="B2227" s="11"/>
      <c r="D2227" s="14"/>
      <c r="F2227" s="13"/>
      <c r="G2227" s="10"/>
      <c r="H2227" s="10"/>
      <c r="I2227" s="10"/>
      <c r="J2227" s="10"/>
    </row>
    <row r="2228" spans="2:10">
      <c r="B2228" s="11"/>
      <c r="D2228" s="14"/>
      <c r="F2228" s="13"/>
      <c r="G2228" s="10"/>
      <c r="H2228" s="10"/>
      <c r="I2228" s="10"/>
      <c r="J2228" s="10"/>
    </row>
    <row r="2229" spans="2:10">
      <c r="B2229" s="11"/>
      <c r="D2229" s="14"/>
      <c r="F2229" s="13"/>
      <c r="G2229" s="10"/>
      <c r="H2229" s="10"/>
      <c r="I2229" s="10"/>
      <c r="J2229" s="10"/>
    </row>
    <row r="2230" spans="2:10">
      <c r="B2230" s="11"/>
      <c r="D2230" s="14"/>
      <c r="F2230" s="13"/>
      <c r="G2230" s="10"/>
      <c r="H2230" s="10"/>
      <c r="I2230" s="10"/>
      <c r="J2230" s="10"/>
    </row>
    <row r="2231" spans="2:10">
      <c r="B2231" s="11"/>
      <c r="D2231" s="14"/>
      <c r="F2231" s="13"/>
      <c r="G2231" s="10"/>
      <c r="H2231" s="10"/>
      <c r="I2231" s="10"/>
      <c r="J2231" s="10"/>
    </row>
    <row r="2232" spans="2:10">
      <c r="B2232" s="11"/>
      <c r="D2232" s="14"/>
      <c r="F2232" s="13"/>
      <c r="G2232" s="10"/>
      <c r="H2232" s="10"/>
      <c r="I2232" s="10"/>
      <c r="J2232" s="10"/>
    </row>
    <row r="2233" spans="2:10">
      <c r="B2233" s="11"/>
      <c r="D2233" s="14"/>
      <c r="F2233" s="13"/>
      <c r="G2233" s="10"/>
      <c r="H2233" s="10"/>
      <c r="I2233" s="10"/>
      <c r="J2233" s="10"/>
    </row>
    <row r="2234" spans="2:10">
      <c r="B2234" s="11"/>
      <c r="D2234" s="14"/>
      <c r="F2234" s="13"/>
      <c r="G2234" s="10"/>
      <c r="H2234" s="10"/>
      <c r="I2234" s="10"/>
      <c r="J2234" s="10"/>
    </row>
    <row r="2235" spans="2:10">
      <c r="B2235" s="11"/>
      <c r="D2235" s="14"/>
      <c r="F2235" s="13"/>
      <c r="G2235" s="10"/>
      <c r="H2235" s="10"/>
      <c r="I2235" s="10"/>
      <c r="J2235" s="10"/>
    </row>
    <row r="2236" spans="2:10">
      <c r="B2236" s="11"/>
      <c r="D2236" s="14"/>
      <c r="F2236" s="13"/>
      <c r="G2236" s="10"/>
      <c r="H2236" s="10"/>
      <c r="I2236" s="10"/>
      <c r="J2236" s="10"/>
    </row>
    <row r="2237" spans="2:10">
      <c r="B2237" s="11"/>
      <c r="D2237" s="14"/>
      <c r="F2237" s="13"/>
      <c r="G2237" s="10"/>
      <c r="H2237" s="10"/>
      <c r="I2237" s="10"/>
      <c r="J2237" s="10"/>
    </row>
    <row r="2238" spans="2:10">
      <c r="B2238" s="11"/>
      <c r="D2238" s="14"/>
      <c r="F2238" s="13"/>
      <c r="G2238" s="10"/>
      <c r="H2238" s="10"/>
      <c r="I2238" s="10"/>
      <c r="J2238" s="10"/>
    </row>
    <row r="2239" spans="2:10">
      <c r="B2239" s="11"/>
      <c r="D2239" s="14"/>
      <c r="F2239" s="13"/>
      <c r="G2239" s="10"/>
      <c r="H2239" s="10"/>
      <c r="I2239" s="10"/>
      <c r="J2239" s="10"/>
    </row>
    <row r="2240" spans="2:10">
      <c r="B2240" s="11"/>
      <c r="D2240" s="14"/>
      <c r="F2240" s="13"/>
      <c r="G2240" s="10"/>
      <c r="H2240" s="10"/>
      <c r="I2240" s="10"/>
      <c r="J2240" s="10"/>
    </row>
    <row r="2241" spans="2:10">
      <c r="B2241" s="11"/>
      <c r="D2241" s="14"/>
      <c r="F2241" s="13"/>
      <c r="G2241" s="10"/>
      <c r="H2241" s="10"/>
      <c r="I2241" s="10"/>
      <c r="J2241" s="10"/>
    </row>
    <row r="2242" spans="2:10">
      <c r="B2242" s="11"/>
      <c r="D2242" s="14"/>
      <c r="F2242" s="13"/>
      <c r="G2242" s="10"/>
      <c r="H2242" s="10"/>
      <c r="I2242" s="10"/>
      <c r="J2242" s="10"/>
    </row>
    <row r="2243" spans="2:10">
      <c r="B2243" s="11"/>
      <c r="D2243" s="14"/>
      <c r="F2243" s="13"/>
      <c r="G2243" s="10"/>
      <c r="H2243" s="10"/>
      <c r="I2243" s="10"/>
      <c r="J2243" s="10"/>
    </row>
    <row r="2244" spans="2:10">
      <c r="B2244" s="11"/>
      <c r="D2244" s="14"/>
      <c r="F2244" s="13"/>
      <c r="G2244" s="10"/>
      <c r="H2244" s="10"/>
      <c r="I2244" s="10"/>
      <c r="J2244" s="10"/>
    </row>
    <row r="2245" spans="2:10">
      <c r="B2245" s="11"/>
      <c r="D2245" s="14"/>
      <c r="F2245" s="13"/>
      <c r="G2245" s="10"/>
      <c r="H2245" s="10"/>
      <c r="I2245" s="10"/>
      <c r="J2245" s="10"/>
    </row>
    <row r="2246" spans="2:10">
      <c r="B2246" s="11"/>
      <c r="D2246" s="14"/>
      <c r="F2246" s="13"/>
      <c r="G2246" s="10"/>
      <c r="H2246" s="10"/>
      <c r="I2246" s="10"/>
      <c r="J2246" s="10"/>
    </row>
    <row r="2247" spans="2:10">
      <c r="B2247" s="11"/>
      <c r="D2247" s="14"/>
      <c r="F2247" s="13"/>
      <c r="G2247" s="10"/>
      <c r="H2247" s="10"/>
      <c r="I2247" s="10"/>
      <c r="J2247" s="10"/>
    </row>
    <row r="2248" spans="2:10">
      <c r="B2248" s="11"/>
      <c r="D2248" s="14"/>
      <c r="F2248" s="13"/>
      <c r="G2248" s="10"/>
      <c r="H2248" s="10"/>
      <c r="I2248" s="10"/>
      <c r="J2248" s="10"/>
    </row>
    <row r="2249" spans="2:10">
      <c r="B2249" s="11"/>
      <c r="D2249" s="14"/>
      <c r="F2249" s="13"/>
      <c r="G2249" s="10"/>
      <c r="H2249" s="10"/>
      <c r="I2249" s="10"/>
      <c r="J2249" s="10"/>
    </row>
    <row r="2250" spans="2:10">
      <c r="B2250" s="11"/>
      <c r="D2250" s="14"/>
      <c r="F2250" s="13"/>
      <c r="G2250" s="10"/>
      <c r="H2250" s="10"/>
      <c r="I2250" s="10"/>
      <c r="J2250" s="10"/>
    </row>
    <row r="2251" spans="2:10">
      <c r="B2251" s="11"/>
      <c r="D2251" s="14"/>
      <c r="F2251" s="13"/>
      <c r="G2251" s="10"/>
      <c r="H2251" s="10"/>
      <c r="I2251" s="10"/>
      <c r="J2251" s="10"/>
    </row>
    <row r="2252" spans="2:10">
      <c r="B2252" s="11"/>
      <c r="D2252" s="14"/>
      <c r="F2252" s="13"/>
      <c r="G2252" s="10"/>
      <c r="H2252" s="10"/>
      <c r="I2252" s="10"/>
      <c r="J2252" s="10"/>
    </row>
    <row r="2253" spans="2:10">
      <c r="B2253" s="11"/>
      <c r="D2253" s="14"/>
      <c r="F2253" s="13"/>
      <c r="G2253" s="10"/>
      <c r="H2253" s="10"/>
      <c r="I2253" s="10"/>
      <c r="J2253" s="10"/>
    </row>
    <row r="2254" spans="2:10">
      <c r="B2254" s="11"/>
      <c r="D2254" s="14"/>
      <c r="F2254" s="13"/>
      <c r="G2254" s="10"/>
      <c r="H2254" s="10"/>
      <c r="I2254" s="10"/>
      <c r="J2254" s="10"/>
    </row>
    <row r="2255" spans="2:10">
      <c r="B2255" s="11"/>
      <c r="D2255" s="14"/>
      <c r="F2255" s="13"/>
      <c r="G2255" s="10"/>
      <c r="H2255" s="10"/>
      <c r="I2255" s="10"/>
      <c r="J2255" s="10"/>
    </row>
    <row r="2256" spans="2:10">
      <c r="B2256" s="11"/>
      <c r="D2256" s="14"/>
      <c r="F2256" s="13"/>
      <c r="G2256" s="10"/>
      <c r="H2256" s="10"/>
      <c r="I2256" s="10"/>
      <c r="J2256" s="10"/>
    </row>
    <row r="2257" spans="2:10">
      <c r="B2257" s="11"/>
      <c r="D2257" s="14"/>
      <c r="F2257" s="13"/>
      <c r="G2257" s="10"/>
      <c r="H2257" s="10"/>
      <c r="I2257" s="10"/>
      <c r="J2257" s="10"/>
    </row>
    <row r="2258" spans="2:10">
      <c r="B2258" s="11"/>
      <c r="D2258" s="14"/>
      <c r="F2258" s="13"/>
      <c r="G2258" s="10"/>
      <c r="H2258" s="10"/>
      <c r="I2258" s="10"/>
      <c r="J2258" s="10"/>
    </row>
    <row r="2259" spans="2:10">
      <c r="B2259" s="11"/>
      <c r="D2259" s="14"/>
      <c r="F2259" s="13"/>
      <c r="G2259" s="10"/>
      <c r="H2259" s="10"/>
      <c r="I2259" s="10"/>
      <c r="J2259" s="10"/>
    </row>
    <row r="2260" spans="2:10">
      <c r="B2260" s="11"/>
      <c r="D2260" s="14"/>
      <c r="F2260" s="13"/>
      <c r="G2260" s="10"/>
      <c r="H2260" s="10"/>
      <c r="I2260" s="10"/>
      <c r="J2260" s="10"/>
    </row>
    <row r="2261" spans="2:10">
      <c r="B2261" s="11"/>
      <c r="D2261" s="14"/>
      <c r="F2261" s="13"/>
      <c r="G2261" s="10"/>
      <c r="H2261" s="10"/>
      <c r="I2261" s="10"/>
      <c r="J2261" s="10"/>
    </row>
    <row r="2262" spans="2:10">
      <c r="B2262" s="11"/>
      <c r="D2262" s="14"/>
      <c r="F2262" s="13"/>
      <c r="G2262" s="10"/>
      <c r="H2262" s="10"/>
      <c r="I2262" s="10"/>
      <c r="J2262" s="10"/>
    </row>
    <row r="2263" spans="2:10">
      <c r="B2263" s="11"/>
      <c r="D2263" s="14"/>
      <c r="F2263" s="13"/>
      <c r="G2263" s="10"/>
      <c r="H2263" s="10"/>
      <c r="I2263" s="10"/>
      <c r="J2263" s="10"/>
    </row>
    <row r="2264" spans="2:10">
      <c r="B2264" s="11"/>
      <c r="D2264" s="14"/>
      <c r="F2264" s="13"/>
      <c r="G2264" s="10"/>
      <c r="H2264" s="10"/>
      <c r="I2264" s="10"/>
      <c r="J2264" s="10"/>
    </row>
    <row r="2265" spans="2:10">
      <c r="B2265" s="11"/>
      <c r="D2265" s="14"/>
      <c r="F2265" s="13"/>
      <c r="G2265" s="10"/>
      <c r="H2265" s="10"/>
      <c r="I2265" s="10"/>
      <c r="J2265" s="10"/>
    </row>
    <row r="2266" spans="2:10">
      <c r="B2266" s="11"/>
      <c r="D2266" s="14"/>
      <c r="F2266" s="13"/>
      <c r="G2266" s="10"/>
      <c r="H2266" s="10"/>
      <c r="I2266" s="10"/>
      <c r="J2266" s="10"/>
    </row>
    <row r="2267" spans="2:10">
      <c r="B2267" s="11"/>
      <c r="D2267" s="14"/>
      <c r="F2267" s="13"/>
      <c r="G2267" s="10"/>
      <c r="H2267" s="10"/>
      <c r="I2267" s="10"/>
      <c r="J2267" s="10"/>
    </row>
    <row r="2268" spans="2:10">
      <c r="B2268" s="11"/>
      <c r="D2268" s="14"/>
      <c r="F2268" s="13"/>
      <c r="G2268" s="10"/>
      <c r="H2268" s="10"/>
      <c r="I2268" s="10"/>
      <c r="J2268" s="10"/>
    </row>
    <row r="2269" spans="2:10">
      <c r="B2269" s="11"/>
      <c r="D2269" s="14"/>
      <c r="F2269" s="13"/>
      <c r="G2269" s="10"/>
      <c r="H2269" s="10"/>
      <c r="I2269" s="10"/>
      <c r="J2269" s="10"/>
    </row>
    <row r="2270" spans="2:10">
      <c r="B2270" s="11"/>
      <c r="D2270" s="14"/>
      <c r="F2270" s="13"/>
      <c r="G2270" s="10"/>
      <c r="H2270" s="10"/>
      <c r="I2270" s="10"/>
      <c r="J2270" s="10"/>
    </row>
    <row r="2271" spans="2:10">
      <c r="B2271" s="11"/>
      <c r="D2271" s="14"/>
      <c r="F2271" s="13"/>
      <c r="G2271" s="10"/>
      <c r="H2271" s="10"/>
      <c r="I2271" s="10"/>
      <c r="J2271" s="10"/>
    </row>
    <row r="2272" spans="2:10">
      <c r="B2272" s="11"/>
      <c r="D2272" s="14"/>
      <c r="F2272" s="13"/>
      <c r="G2272" s="10"/>
      <c r="H2272" s="10"/>
      <c r="I2272" s="10"/>
      <c r="J2272" s="10"/>
    </row>
    <row r="2273" spans="2:10">
      <c r="B2273" s="11"/>
      <c r="D2273" s="14"/>
      <c r="F2273" s="13"/>
      <c r="G2273" s="10"/>
      <c r="H2273" s="10"/>
      <c r="I2273" s="10"/>
      <c r="J2273" s="10"/>
    </row>
    <row r="2274" spans="2:10">
      <c r="B2274" s="11"/>
      <c r="D2274" s="14"/>
      <c r="F2274" s="13"/>
      <c r="G2274" s="10"/>
      <c r="H2274" s="10"/>
      <c r="I2274" s="10"/>
      <c r="J2274" s="10"/>
    </row>
    <row r="2275" spans="2:10">
      <c r="B2275" s="11"/>
      <c r="D2275" s="14"/>
      <c r="F2275" s="13"/>
      <c r="G2275" s="10"/>
      <c r="H2275" s="10"/>
      <c r="I2275" s="10"/>
      <c r="J2275" s="10"/>
    </row>
    <row r="2276" spans="2:10">
      <c r="B2276" s="11"/>
      <c r="D2276" s="14"/>
      <c r="F2276" s="13"/>
      <c r="G2276" s="10"/>
      <c r="H2276" s="10"/>
      <c r="I2276" s="10"/>
      <c r="J2276" s="10"/>
    </row>
    <row r="2277" spans="2:10">
      <c r="B2277" s="11"/>
      <c r="D2277" s="14"/>
      <c r="F2277" s="13"/>
      <c r="G2277" s="10"/>
      <c r="H2277" s="10"/>
      <c r="I2277" s="10"/>
      <c r="J2277" s="10"/>
    </row>
    <row r="2278" spans="2:10">
      <c r="B2278" s="11"/>
      <c r="D2278" s="14"/>
      <c r="F2278" s="13"/>
      <c r="G2278" s="10"/>
      <c r="H2278" s="10"/>
      <c r="I2278" s="10"/>
      <c r="J2278" s="10"/>
    </row>
    <row r="2279" spans="2:10">
      <c r="B2279" s="11"/>
      <c r="D2279" s="14"/>
      <c r="F2279" s="13"/>
      <c r="G2279" s="10"/>
      <c r="H2279" s="10"/>
      <c r="I2279" s="10"/>
      <c r="J2279" s="10"/>
    </row>
    <row r="2280" spans="2:10">
      <c r="B2280" s="11"/>
      <c r="D2280" s="14"/>
      <c r="F2280" s="13"/>
      <c r="G2280" s="10"/>
      <c r="H2280" s="10"/>
      <c r="I2280" s="10"/>
      <c r="J2280" s="10"/>
    </row>
    <row r="2281" spans="2:10">
      <c r="B2281" s="11"/>
      <c r="D2281" s="14"/>
      <c r="F2281" s="13"/>
      <c r="G2281" s="10"/>
      <c r="H2281" s="10"/>
      <c r="I2281" s="10"/>
      <c r="J2281" s="10"/>
    </row>
    <row r="2282" spans="2:10">
      <c r="B2282" s="11"/>
      <c r="D2282" s="14"/>
      <c r="F2282" s="13"/>
      <c r="G2282" s="10"/>
      <c r="H2282" s="10"/>
      <c r="I2282" s="10"/>
      <c r="J2282" s="10"/>
    </row>
    <row r="2283" spans="2:10">
      <c r="B2283" s="11"/>
      <c r="D2283" s="14"/>
      <c r="F2283" s="13"/>
      <c r="G2283" s="10"/>
      <c r="H2283" s="10"/>
      <c r="I2283" s="10"/>
      <c r="J2283" s="10"/>
    </row>
    <row r="2284" spans="2:10">
      <c r="B2284" s="11"/>
      <c r="D2284" s="14"/>
      <c r="F2284" s="13"/>
      <c r="G2284" s="10"/>
      <c r="H2284" s="10"/>
      <c r="I2284" s="10"/>
      <c r="J2284" s="10"/>
    </row>
    <row r="2285" spans="2:10">
      <c r="B2285" s="11"/>
      <c r="D2285" s="14"/>
      <c r="F2285" s="13"/>
      <c r="G2285" s="10"/>
      <c r="H2285" s="10"/>
      <c r="I2285" s="10"/>
      <c r="J2285" s="10"/>
    </row>
    <row r="2286" spans="2:10">
      <c r="B2286" s="11"/>
      <c r="D2286" s="14"/>
      <c r="F2286" s="13"/>
      <c r="G2286" s="10"/>
      <c r="H2286" s="10"/>
      <c r="I2286" s="10"/>
      <c r="J2286" s="10"/>
    </row>
    <row r="2287" spans="2:10">
      <c r="B2287" s="11"/>
      <c r="D2287" s="14"/>
      <c r="F2287" s="13"/>
      <c r="G2287" s="10"/>
      <c r="H2287" s="10"/>
      <c r="I2287" s="10"/>
      <c r="J2287" s="10"/>
    </row>
    <row r="2288" spans="2:10">
      <c r="B2288" s="11"/>
      <c r="D2288" s="14"/>
      <c r="F2288" s="13"/>
      <c r="G2288" s="10"/>
      <c r="H2288" s="10"/>
      <c r="I2288" s="10"/>
      <c r="J2288" s="10"/>
    </row>
    <row r="2289" spans="2:10">
      <c r="B2289" s="11"/>
      <c r="D2289" s="14"/>
      <c r="F2289" s="13"/>
      <c r="G2289" s="10"/>
      <c r="H2289" s="10"/>
      <c r="I2289" s="10"/>
      <c r="J2289" s="10"/>
    </row>
    <row r="2290" spans="2:10">
      <c r="B2290" s="11"/>
      <c r="D2290" s="14"/>
      <c r="F2290" s="13"/>
      <c r="G2290" s="10"/>
      <c r="H2290" s="10"/>
      <c r="I2290" s="10"/>
      <c r="J2290" s="10"/>
    </row>
    <row r="2291" spans="2:10">
      <c r="B2291" s="11"/>
      <c r="D2291" s="14"/>
      <c r="F2291" s="13"/>
      <c r="G2291" s="10"/>
      <c r="H2291" s="10"/>
      <c r="I2291" s="10"/>
      <c r="J2291" s="10"/>
    </row>
    <row r="2292" spans="2:10">
      <c r="B2292" s="11"/>
      <c r="D2292" s="14"/>
      <c r="F2292" s="13"/>
      <c r="G2292" s="10"/>
      <c r="H2292" s="10"/>
      <c r="I2292" s="10"/>
      <c r="J2292" s="10"/>
    </row>
    <row r="2293" spans="2:10">
      <c r="B2293" s="11"/>
      <c r="D2293" s="14"/>
      <c r="F2293" s="13"/>
      <c r="G2293" s="10"/>
      <c r="H2293" s="10"/>
      <c r="I2293" s="10"/>
      <c r="J2293" s="10"/>
    </row>
    <row r="2294" spans="2:10">
      <c r="B2294" s="11"/>
      <c r="D2294" s="14"/>
      <c r="F2294" s="13"/>
      <c r="G2294" s="10"/>
      <c r="H2294" s="10"/>
      <c r="I2294" s="10"/>
      <c r="J2294" s="10"/>
    </row>
    <row r="2295" spans="2:10">
      <c r="B2295" s="11"/>
      <c r="D2295" s="14"/>
      <c r="F2295" s="13"/>
      <c r="G2295" s="10"/>
      <c r="H2295" s="10"/>
      <c r="I2295" s="10"/>
      <c r="J2295" s="10"/>
    </row>
    <row r="2296" spans="2:10">
      <c r="B2296" s="11"/>
      <c r="D2296" s="14"/>
      <c r="F2296" s="13"/>
      <c r="G2296" s="10"/>
      <c r="H2296" s="10"/>
      <c r="I2296" s="10"/>
      <c r="J2296" s="10"/>
    </row>
    <row r="2297" spans="2:10">
      <c r="B2297" s="11"/>
      <c r="D2297" s="14"/>
      <c r="F2297" s="13"/>
      <c r="G2297" s="10"/>
      <c r="H2297" s="10"/>
      <c r="I2297" s="10"/>
      <c r="J2297" s="10"/>
    </row>
    <row r="2298" spans="2:10">
      <c r="B2298" s="11"/>
      <c r="D2298" s="14"/>
      <c r="F2298" s="13"/>
      <c r="G2298" s="10"/>
      <c r="H2298" s="10"/>
      <c r="I2298" s="10"/>
      <c r="J2298" s="10"/>
    </row>
    <row r="2299" spans="2:10">
      <c r="B2299" s="11"/>
      <c r="D2299" s="14"/>
      <c r="F2299" s="13"/>
      <c r="G2299" s="10"/>
      <c r="H2299" s="10"/>
      <c r="I2299" s="10"/>
      <c r="J2299" s="10"/>
    </row>
    <row r="2300" spans="2:10">
      <c r="B2300" s="11"/>
      <c r="D2300" s="14"/>
      <c r="F2300" s="13"/>
      <c r="G2300" s="10"/>
      <c r="H2300" s="10"/>
      <c r="I2300" s="10"/>
      <c r="J2300" s="10"/>
    </row>
    <row r="2301" spans="2:10">
      <c r="B2301" s="11"/>
      <c r="D2301" s="14"/>
      <c r="F2301" s="13"/>
      <c r="G2301" s="10"/>
      <c r="H2301" s="10"/>
      <c r="I2301" s="10"/>
      <c r="J2301" s="10"/>
    </row>
    <row r="2302" spans="2:10">
      <c r="B2302" s="11"/>
      <c r="D2302" s="14"/>
      <c r="F2302" s="13"/>
      <c r="G2302" s="10"/>
      <c r="H2302" s="10"/>
      <c r="I2302" s="10"/>
      <c r="J2302" s="10"/>
    </row>
    <row r="2303" spans="2:10">
      <c r="B2303" s="11"/>
      <c r="D2303" s="14"/>
      <c r="F2303" s="13"/>
      <c r="G2303" s="10"/>
      <c r="H2303" s="10"/>
      <c r="I2303" s="10"/>
      <c r="J2303" s="10"/>
    </row>
    <row r="2304" spans="2:10">
      <c r="B2304" s="11"/>
      <c r="D2304" s="14"/>
      <c r="F2304" s="13"/>
      <c r="G2304" s="10"/>
      <c r="H2304" s="10"/>
      <c r="I2304" s="10"/>
      <c r="J2304" s="10"/>
    </row>
    <row r="2305" spans="2:10">
      <c r="B2305" s="11"/>
      <c r="D2305" s="14"/>
      <c r="F2305" s="13"/>
      <c r="G2305" s="10"/>
      <c r="H2305" s="10"/>
      <c r="I2305" s="10"/>
      <c r="J2305" s="10"/>
    </row>
    <row r="2306" spans="2:10">
      <c r="B2306" s="11"/>
      <c r="D2306" s="14"/>
      <c r="F2306" s="13"/>
      <c r="G2306" s="10"/>
      <c r="H2306" s="10"/>
      <c r="I2306" s="10"/>
      <c r="J2306" s="10"/>
    </row>
    <row r="2307" spans="2:10">
      <c r="B2307" s="11"/>
      <c r="D2307" s="14"/>
      <c r="F2307" s="13"/>
      <c r="G2307" s="10"/>
      <c r="H2307" s="10"/>
      <c r="I2307" s="10"/>
      <c r="J2307" s="10"/>
    </row>
    <row r="2308" spans="2:10">
      <c r="B2308" s="11"/>
      <c r="D2308" s="14"/>
      <c r="F2308" s="13"/>
      <c r="G2308" s="10"/>
      <c r="H2308" s="10"/>
      <c r="I2308" s="10"/>
      <c r="J2308" s="10"/>
    </row>
    <row r="2309" spans="2:10">
      <c r="B2309" s="11"/>
      <c r="D2309" s="14"/>
      <c r="F2309" s="13"/>
      <c r="G2309" s="10"/>
      <c r="H2309" s="10"/>
      <c r="I2309" s="10"/>
      <c r="J2309" s="10"/>
    </row>
    <row r="2310" spans="2:10">
      <c r="B2310" s="11"/>
      <c r="D2310" s="14"/>
      <c r="F2310" s="13"/>
      <c r="G2310" s="10"/>
      <c r="H2310" s="10"/>
      <c r="I2310" s="10"/>
      <c r="J2310" s="10"/>
    </row>
    <row r="2311" spans="2:10">
      <c r="B2311" s="11"/>
      <c r="D2311" s="14"/>
      <c r="F2311" s="13"/>
      <c r="G2311" s="10"/>
      <c r="H2311" s="10"/>
      <c r="I2311" s="10"/>
      <c r="J2311" s="10"/>
    </row>
    <row r="2312" spans="2:10">
      <c r="B2312" s="11"/>
      <c r="D2312" s="14"/>
      <c r="F2312" s="13"/>
      <c r="G2312" s="10"/>
      <c r="H2312" s="10"/>
      <c r="I2312" s="10"/>
      <c r="J2312" s="10"/>
    </row>
    <row r="2313" spans="2:10">
      <c r="B2313" s="11"/>
      <c r="D2313" s="14"/>
      <c r="F2313" s="13"/>
      <c r="G2313" s="10"/>
      <c r="H2313" s="10"/>
      <c r="I2313" s="10"/>
      <c r="J2313" s="10"/>
    </row>
    <row r="2314" spans="2:10">
      <c r="B2314" s="11"/>
      <c r="D2314" s="14"/>
      <c r="F2314" s="13"/>
      <c r="G2314" s="10"/>
      <c r="H2314" s="10"/>
      <c r="I2314" s="10"/>
      <c r="J2314" s="10"/>
    </row>
    <row r="2315" spans="2:10">
      <c r="B2315" s="11"/>
      <c r="D2315" s="14"/>
      <c r="F2315" s="13"/>
      <c r="G2315" s="10"/>
      <c r="H2315" s="10"/>
      <c r="I2315" s="10"/>
      <c r="J2315" s="10"/>
    </row>
    <row r="2316" spans="2:10">
      <c r="B2316" s="11"/>
      <c r="D2316" s="14"/>
      <c r="F2316" s="13"/>
      <c r="G2316" s="10"/>
      <c r="H2316" s="10"/>
      <c r="I2316" s="10"/>
      <c r="J2316" s="10"/>
    </row>
    <row r="2317" spans="2:10">
      <c r="B2317" s="11"/>
      <c r="D2317" s="14"/>
      <c r="F2317" s="13"/>
      <c r="G2317" s="10"/>
      <c r="H2317" s="10"/>
      <c r="I2317" s="10"/>
      <c r="J2317" s="10"/>
    </row>
    <row r="2318" spans="2:10">
      <c r="B2318" s="11"/>
      <c r="D2318" s="14"/>
      <c r="F2318" s="13"/>
      <c r="G2318" s="10"/>
      <c r="H2318" s="10"/>
      <c r="I2318" s="10"/>
      <c r="J2318" s="10"/>
    </row>
    <row r="2319" spans="2:10">
      <c r="B2319" s="11"/>
      <c r="D2319" s="14"/>
      <c r="F2319" s="13"/>
      <c r="G2319" s="10"/>
      <c r="H2319" s="10"/>
      <c r="I2319" s="10"/>
      <c r="J2319" s="10"/>
    </row>
    <row r="2320" spans="2:10">
      <c r="B2320" s="11"/>
      <c r="D2320" s="14"/>
      <c r="F2320" s="13"/>
      <c r="G2320" s="10"/>
      <c r="H2320" s="10"/>
      <c r="I2320" s="10"/>
      <c r="J2320" s="10"/>
    </row>
    <row r="2321" spans="2:10">
      <c r="B2321" s="11"/>
      <c r="D2321" s="14"/>
      <c r="F2321" s="13"/>
      <c r="G2321" s="10"/>
      <c r="H2321" s="10"/>
      <c r="I2321" s="10"/>
      <c r="J2321" s="10"/>
    </row>
    <row r="2322" spans="2:10">
      <c r="B2322" s="11"/>
      <c r="D2322" s="14"/>
      <c r="F2322" s="13"/>
      <c r="G2322" s="10"/>
      <c r="H2322" s="10"/>
      <c r="I2322" s="10"/>
      <c r="J2322" s="10"/>
    </row>
    <row r="2323" spans="2:10">
      <c r="B2323" s="11"/>
      <c r="D2323" s="14"/>
      <c r="F2323" s="13"/>
      <c r="G2323" s="10"/>
      <c r="H2323" s="10"/>
      <c r="I2323" s="10"/>
      <c r="J2323" s="10"/>
    </row>
    <row r="2324" spans="2:10">
      <c r="B2324" s="11"/>
      <c r="D2324" s="14"/>
      <c r="F2324" s="13"/>
      <c r="G2324" s="10"/>
      <c r="H2324" s="10"/>
      <c r="I2324" s="10"/>
      <c r="J2324" s="10"/>
    </row>
    <row r="2325" spans="2:10">
      <c r="B2325" s="11"/>
      <c r="D2325" s="14"/>
      <c r="F2325" s="13"/>
      <c r="G2325" s="10"/>
      <c r="H2325" s="10"/>
      <c r="I2325" s="10"/>
      <c r="J2325" s="10"/>
    </row>
    <row r="2326" spans="2:10">
      <c r="B2326" s="11"/>
      <c r="D2326" s="14"/>
      <c r="F2326" s="13"/>
      <c r="G2326" s="10"/>
      <c r="H2326" s="10"/>
      <c r="I2326" s="10"/>
      <c r="J2326" s="10"/>
    </row>
    <row r="2327" spans="2:10">
      <c r="B2327" s="11"/>
      <c r="D2327" s="14"/>
      <c r="F2327" s="13"/>
      <c r="G2327" s="10"/>
      <c r="H2327" s="10"/>
      <c r="I2327" s="10"/>
      <c r="J2327" s="10"/>
    </row>
    <row r="2328" spans="2:10">
      <c r="B2328" s="11"/>
      <c r="D2328" s="14"/>
      <c r="F2328" s="13"/>
      <c r="G2328" s="10"/>
      <c r="H2328" s="10"/>
      <c r="I2328" s="10"/>
      <c r="J2328" s="10"/>
    </row>
    <row r="2329" spans="2:10">
      <c r="B2329" s="11"/>
      <c r="D2329" s="14"/>
      <c r="F2329" s="13"/>
      <c r="G2329" s="10"/>
      <c r="H2329" s="10"/>
      <c r="I2329" s="10"/>
      <c r="J2329" s="10"/>
    </row>
    <row r="2330" spans="2:10">
      <c r="B2330" s="11"/>
      <c r="D2330" s="14"/>
      <c r="F2330" s="13"/>
      <c r="G2330" s="10"/>
      <c r="H2330" s="10"/>
      <c r="I2330" s="10"/>
      <c r="J2330" s="10"/>
    </row>
    <row r="2331" spans="2:10">
      <c r="B2331" s="11"/>
      <c r="D2331" s="14"/>
      <c r="F2331" s="13"/>
      <c r="G2331" s="10"/>
      <c r="H2331" s="10"/>
      <c r="I2331" s="10"/>
      <c r="J2331" s="10"/>
    </row>
    <row r="2332" spans="2:10">
      <c r="B2332" s="11"/>
      <c r="D2332" s="14"/>
      <c r="F2332" s="13"/>
      <c r="G2332" s="10"/>
      <c r="H2332" s="10"/>
      <c r="I2332" s="10"/>
      <c r="J2332" s="10"/>
    </row>
    <row r="2333" spans="2:10">
      <c r="B2333" s="11"/>
      <c r="D2333" s="14"/>
      <c r="F2333" s="13"/>
      <c r="G2333" s="10"/>
      <c r="H2333" s="10"/>
      <c r="I2333" s="10"/>
      <c r="J2333" s="10"/>
    </row>
    <row r="2334" spans="2:10">
      <c r="B2334" s="11"/>
      <c r="D2334" s="14"/>
      <c r="F2334" s="13"/>
      <c r="G2334" s="10"/>
      <c r="H2334" s="10"/>
      <c r="I2334" s="10"/>
      <c r="J2334" s="10"/>
    </row>
    <row r="2335" spans="2:10">
      <c r="B2335" s="11"/>
      <c r="D2335" s="14"/>
      <c r="F2335" s="13"/>
      <c r="G2335" s="10"/>
      <c r="H2335" s="10"/>
      <c r="I2335" s="10"/>
      <c r="J2335" s="10"/>
    </row>
    <row r="2336" spans="2:10">
      <c r="B2336" s="11"/>
      <c r="D2336" s="14"/>
      <c r="F2336" s="13"/>
      <c r="G2336" s="10"/>
      <c r="H2336" s="10"/>
      <c r="I2336" s="10"/>
      <c r="J2336" s="10"/>
    </row>
    <row r="2337" spans="2:10">
      <c r="B2337" s="11"/>
      <c r="D2337" s="14"/>
      <c r="F2337" s="13"/>
      <c r="G2337" s="10"/>
      <c r="H2337" s="10"/>
      <c r="I2337" s="10"/>
      <c r="J2337" s="10"/>
    </row>
    <row r="2338" spans="2:10">
      <c r="B2338" s="11"/>
      <c r="D2338" s="14"/>
      <c r="F2338" s="13"/>
      <c r="G2338" s="10"/>
      <c r="H2338" s="10"/>
      <c r="I2338" s="10"/>
      <c r="J2338" s="10"/>
    </row>
    <row r="2339" spans="2:10">
      <c r="B2339" s="11"/>
      <c r="D2339" s="14"/>
      <c r="F2339" s="13"/>
      <c r="G2339" s="10"/>
      <c r="H2339" s="10"/>
      <c r="I2339" s="10"/>
      <c r="J2339" s="10"/>
    </row>
    <row r="2340" spans="2:10">
      <c r="B2340" s="11"/>
      <c r="D2340" s="14"/>
      <c r="F2340" s="13"/>
      <c r="G2340" s="10"/>
      <c r="H2340" s="10"/>
      <c r="I2340" s="10"/>
      <c r="J2340" s="10"/>
    </row>
    <row r="2341" spans="2:10">
      <c r="B2341" s="11"/>
      <c r="D2341" s="14"/>
      <c r="F2341" s="13"/>
      <c r="G2341" s="10"/>
      <c r="H2341" s="10"/>
      <c r="I2341" s="10"/>
      <c r="J2341" s="10"/>
    </row>
    <row r="2342" spans="2:10">
      <c r="B2342" s="11"/>
      <c r="D2342" s="14"/>
      <c r="F2342" s="13"/>
      <c r="G2342" s="10"/>
      <c r="H2342" s="10"/>
      <c r="I2342" s="10"/>
      <c r="J2342" s="10"/>
    </row>
    <row r="2343" spans="2:10">
      <c r="B2343" s="11"/>
      <c r="D2343" s="14"/>
      <c r="F2343" s="13"/>
      <c r="G2343" s="10"/>
      <c r="H2343" s="10"/>
      <c r="I2343" s="10"/>
      <c r="J2343" s="10"/>
    </row>
    <row r="2344" spans="2:10">
      <c r="B2344" s="11"/>
      <c r="D2344" s="14"/>
      <c r="F2344" s="13"/>
      <c r="G2344" s="10"/>
      <c r="H2344" s="10"/>
      <c r="I2344" s="10"/>
      <c r="J2344" s="10"/>
    </row>
    <row r="2345" spans="2:10">
      <c r="B2345" s="11"/>
      <c r="D2345" s="14"/>
      <c r="F2345" s="13"/>
      <c r="G2345" s="10"/>
      <c r="H2345" s="10"/>
      <c r="I2345" s="10"/>
      <c r="J2345" s="10"/>
    </row>
    <row r="2346" spans="2:10">
      <c r="B2346" s="11"/>
      <c r="D2346" s="14"/>
      <c r="F2346" s="13"/>
      <c r="G2346" s="10"/>
      <c r="H2346" s="10"/>
      <c r="I2346" s="10"/>
      <c r="J2346" s="10"/>
    </row>
    <row r="2347" spans="2:10">
      <c r="B2347" s="11"/>
      <c r="D2347" s="14"/>
      <c r="F2347" s="13"/>
      <c r="G2347" s="10"/>
      <c r="H2347" s="10"/>
      <c r="I2347" s="10"/>
      <c r="J2347" s="10"/>
    </row>
    <row r="2348" spans="2:10">
      <c r="B2348" s="11"/>
      <c r="D2348" s="14"/>
      <c r="F2348" s="13"/>
      <c r="G2348" s="10"/>
      <c r="H2348" s="10"/>
      <c r="I2348" s="10"/>
      <c r="J2348" s="10"/>
    </row>
    <row r="2349" spans="2:10">
      <c r="B2349" s="11"/>
      <c r="D2349" s="14"/>
      <c r="F2349" s="13"/>
      <c r="G2349" s="10"/>
      <c r="H2349" s="10"/>
      <c r="I2349" s="10"/>
      <c r="J2349" s="10"/>
    </row>
    <row r="2350" spans="2:10">
      <c r="B2350" s="11"/>
      <c r="D2350" s="14"/>
      <c r="F2350" s="13"/>
      <c r="G2350" s="10"/>
      <c r="H2350" s="10"/>
      <c r="I2350" s="10"/>
      <c r="J2350" s="10"/>
    </row>
    <row r="2351" spans="2:10">
      <c r="B2351" s="11"/>
      <c r="D2351" s="14"/>
      <c r="F2351" s="13"/>
      <c r="G2351" s="10"/>
      <c r="H2351" s="10"/>
      <c r="I2351" s="10"/>
      <c r="J2351" s="10"/>
    </row>
    <row r="2352" spans="2:10">
      <c r="B2352" s="11"/>
      <c r="D2352" s="14"/>
      <c r="F2352" s="13"/>
      <c r="G2352" s="10"/>
      <c r="H2352" s="10"/>
      <c r="I2352" s="10"/>
      <c r="J2352" s="10"/>
    </row>
    <row r="2353" spans="2:10">
      <c r="B2353" s="11"/>
      <c r="D2353" s="14"/>
      <c r="F2353" s="13"/>
      <c r="G2353" s="10"/>
      <c r="H2353" s="10"/>
      <c r="I2353" s="10"/>
      <c r="J2353" s="10"/>
    </row>
    <row r="2354" spans="2:10">
      <c r="B2354" s="11"/>
      <c r="D2354" s="14"/>
      <c r="F2354" s="13"/>
      <c r="G2354" s="10"/>
      <c r="H2354" s="10"/>
      <c r="I2354" s="10"/>
      <c r="J2354" s="10"/>
    </row>
    <row r="2355" spans="2:10">
      <c r="B2355" s="11"/>
      <c r="D2355" s="14"/>
      <c r="F2355" s="13"/>
      <c r="G2355" s="10"/>
      <c r="H2355" s="10"/>
      <c r="I2355" s="10"/>
      <c r="J2355" s="10"/>
    </row>
    <row r="2356" spans="2:10">
      <c r="B2356" s="11"/>
      <c r="D2356" s="14"/>
      <c r="F2356" s="13"/>
      <c r="G2356" s="10"/>
      <c r="H2356" s="10"/>
      <c r="I2356" s="10"/>
      <c r="J2356" s="10"/>
    </row>
    <row r="2357" spans="2:10">
      <c r="B2357" s="11"/>
      <c r="D2357" s="14"/>
      <c r="F2357" s="13"/>
      <c r="G2357" s="10"/>
      <c r="H2357" s="10"/>
      <c r="I2357" s="10"/>
      <c r="J2357" s="10"/>
    </row>
    <row r="2358" spans="2:10">
      <c r="B2358" s="11"/>
      <c r="D2358" s="14"/>
      <c r="F2358" s="13"/>
      <c r="G2358" s="10"/>
      <c r="H2358" s="10"/>
      <c r="I2358" s="10"/>
      <c r="J2358" s="10"/>
    </row>
    <row r="2359" spans="2:10">
      <c r="B2359" s="11"/>
      <c r="D2359" s="14"/>
      <c r="F2359" s="13"/>
      <c r="G2359" s="10"/>
      <c r="H2359" s="10"/>
      <c r="I2359" s="10"/>
      <c r="J2359" s="10"/>
    </row>
    <row r="2360" spans="2:10">
      <c r="B2360" s="11"/>
      <c r="D2360" s="14"/>
      <c r="F2360" s="13"/>
      <c r="G2360" s="10"/>
      <c r="H2360" s="10"/>
      <c r="I2360" s="10"/>
      <c r="J2360" s="10"/>
    </row>
    <row r="2361" spans="2:10">
      <c r="B2361" s="11"/>
      <c r="D2361" s="14"/>
      <c r="F2361" s="13"/>
      <c r="G2361" s="10"/>
      <c r="H2361" s="10"/>
      <c r="I2361" s="10"/>
      <c r="J2361" s="10"/>
    </row>
    <row r="2362" spans="2:10">
      <c r="B2362" s="11"/>
      <c r="D2362" s="14"/>
      <c r="F2362" s="13"/>
      <c r="G2362" s="10"/>
      <c r="H2362" s="10"/>
      <c r="I2362" s="10"/>
      <c r="J2362" s="10"/>
    </row>
    <row r="2363" spans="2:10">
      <c r="B2363" s="11"/>
      <c r="D2363" s="14"/>
      <c r="F2363" s="13"/>
      <c r="G2363" s="10"/>
      <c r="H2363" s="10"/>
      <c r="I2363" s="10"/>
      <c r="J2363" s="10"/>
    </row>
    <row r="2364" spans="2:10">
      <c r="B2364" s="11"/>
      <c r="D2364" s="14"/>
      <c r="F2364" s="13"/>
      <c r="G2364" s="10"/>
      <c r="H2364" s="10"/>
      <c r="I2364" s="10"/>
      <c r="J2364" s="10"/>
    </row>
    <row r="2365" spans="2:10">
      <c r="B2365" s="11"/>
      <c r="D2365" s="14"/>
      <c r="F2365" s="13"/>
      <c r="G2365" s="10"/>
      <c r="H2365" s="10"/>
      <c r="I2365" s="10"/>
      <c r="J2365" s="10"/>
    </row>
    <row r="2366" spans="2:10">
      <c r="B2366" s="11"/>
      <c r="D2366" s="14"/>
      <c r="F2366" s="13"/>
      <c r="G2366" s="10"/>
      <c r="H2366" s="10"/>
      <c r="I2366" s="10"/>
      <c r="J2366" s="10"/>
    </row>
    <row r="2367" spans="2:10">
      <c r="B2367" s="11"/>
      <c r="D2367" s="14"/>
      <c r="F2367" s="13"/>
      <c r="G2367" s="10"/>
      <c r="H2367" s="10"/>
      <c r="I2367" s="10"/>
      <c r="J2367" s="10"/>
    </row>
    <row r="2368" spans="2:10">
      <c r="B2368" s="11"/>
      <c r="D2368" s="14"/>
      <c r="F2368" s="13"/>
      <c r="G2368" s="10"/>
      <c r="H2368" s="10"/>
      <c r="I2368" s="10"/>
      <c r="J2368" s="10"/>
    </row>
    <row r="2369" spans="2:10">
      <c r="B2369" s="11"/>
      <c r="D2369" s="14"/>
      <c r="F2369" s="13"/>
      <c r="G2369" s="10"/>
      <c r="H2369" s="10"/>
      <c r="I2369" s="10"/>
      <c r="J2369" s="10"/>
    </row>
    <row r="2370" spans="2:10">
      <c r="B2370" s="11"/>
      <c r="D2370" s="14"/>
      <c r="F2370" s="13"/>
      <c r="G2370" s="10"/>
      <c r="H2370" s="10"/>
      <c r="I2370" s="10"/>
      <c r="J2370" s="10"/>
    </row>
    <row r="2371" spans="2:10">
      <c r="B2371" s="11"/>
      <c r="D2371" s="14"/>
      <c r="F2371" s="13"/>
      <c r="G2371" s="10"/>
      <c r="H2371" s="10"/>
      <c r="I2371" s="10"/>
      <c r="J2371" s="10"/>
    </row>
    <row r="2372" spans="2:10">
      <c r="B2372" s="11"/>
      <c r="D2372" s="14"/>
      <c r="F2372" s="13"/>
      <c r="G2372" s="10"/>
      <c r="H2372" s="10"/>
      <c r="I2372" s="10"/>
      <c r="J2372" s="10"/>
    </row>
    <row r="2373" spans="2:10">
      <c r="B2373" s="11"/>
      <c r="D2373" s="14"/>
      <c r="F2373" s="13"/>
      <c r="G2373" s="10"/>
      <c r="H2373" s="10"/>
      <c r="I2373" s="10"/>
      <c r="J2373" s="10"/>
    </row>
    <row r="2374" spans="2:10">
      <c r="B2374" s="11"/>
      <c r="D2374" s="14"/>
      <c r="F2374" s="13"/>
      <c r="G2374" s="10"/>
      <c r="H2374" s="10"/>
      <c r="I2374" s="10"/>
      <c r="J2374" s="10"/>
    </row>
    <row r="2375" spans="2:10">
      <c r="B2375" s="11"/>
      <c r="D2375" s="14"/>
      <c r="F2375" s="13"/>
      <c r="G2375" s="10"/>
      <c r="H2375" s="10"/>
      <c r="I2375" s="10"/>
      <c r="J2375" s="10"/>
    </row>
    <row r="2376" spans="2:10">
      <c r="B2376" s="11"/>
      <c r="D2376" s="14"/>
      <c r="F2376" s="13"/>
      <c r="G2376" s="10"/>
      <c r="H2376" s="10"/>
      <c r="I2376" s="10"/>
      <c r="J2376" s="10"/>
    </row>
    <row r="2377" spans="2:10">
      <c r="B2377" s="11"/>
      <c r="D2377" s="14"/>
      <c r="F2377" s="13"/>
      <c r="G2377" s="10"/>
      <c r="H2377" s="10"/>
      <c r="I2377" s="10"/>
      <c r="J2377" s="10"/>
    </row>
    <row r="2378" spans="2:10">
      <c r="B2378" s="11"/>
      <c r="D2378" s="14"/>
      <c r="F2378" s="13"/>
      <c r="G2378" s="10"/>
      <c r="H2378" s="10"/>
      <c r="I2378" s="10"/>
      <c r="J2378" s="10"/>
    </row>
    <row r="2379" spans="2:10">
      <c r="B2379" s="11"/>
      <c r="D2379" s="14"/>
      <c r="F2379" s="13"/>
      <c r="G2379" s="10"/>
      <c r="H2379" s="10"/>
      <c r="I2379" s="10"/>
      <c r="J2379" s="10"/>
    </row>
    <row r="2380" spans="2:10">
      <c r="B2380" s="11"/>
      <c r="D2380" s="14"/>
      <c r="F2380" s="13"/>
      <c r="G2380" s="10"/>
      <c r="H2380" s="10"/>
      <c r="I2380" s="10"/>
      <c r="J2380" s="10"/>
    </row>
    <row r="2381" spans="2:10">
      <c r="B2381" s="11"/>
      <c r="D2381" s="14"/>
      <c r="F2381" s="13"/>
      <c r="G2381" s="10"/>
      <c r="H2381" s="10"/>
      <c r="I2381" s="10"/>
      <c r="J2381" s="10"/>
    </row>
    <row r="2382" spans="2:10">
      <c r="B2382" s="11"/>
      <c r="D2382" s="14"/>
      <c r="F2382" s="13"/>
      <c r="G2382" s="10"/>
      <c r="H2382" s="10"/>
      <c r="I2382" s="10"/>
      <c r="J2382" s="10"/>
    </row>
    <row r="2383" spans="2:10">
      <c r="B2383" s="11"/>
      <c r="D2383" s="14"/>
      <c r="F2383" s="13"/>
      <c r="G2383" s="10"/>
      <c r="H2383" s="10"/>
      <c r="I2383" s="10"/>
      <c r="J2383" s="10"/>
    </row>
    <row r="2384" spans="2:10">
      <c r="B2384" s="11"/>
      <c r="D2384" s="14"/>
      <c r="F2384" s="13"/>
      <c r="G2384" s="10"/>
      <c r="H2384" s="10"/>
      <c r="I2384" s="10"/>
      <c r="J2384" s="10"/>
    </row>
    <row r="2385" spans="2:10">
      <c r="B2385" s="11"/>
      <c r="D2385" s="14"/>
      <c r="F2385" s="13"/>
      <c r="G2385" s="10"/>
      <c r="H2385" s="10"/>
      <c r="I2385" s="10"/>
      <c r="J2385" s="10"/>
    </row>
    <row r="2386" spans="2:10">
      <c r="B2386" s="11"/>
      <c r="D2386" s="14"/>
      <c r="F2386" s="13"/>
      <c r="G2386" s="10"/>
      <c r="H2386" s="10"/>
      <c r="I2386" s="10"/>
      <c r="J2386" s="10"/>
    </row>
    <row r="2387" spans="2:10">
      <c r="B2387" s="11"/>
      <c r="D2387" s="14"/>
      <c r="F2387" s="13"/>
      <c r="G2387" s="10"/>
      <c r="H2387" s="10"/>
      <c r="I2387" s="10"/>
      <c r="J2387" s="10"/>
    </row>
    <row r="2388" spans="2:10">
      <c r="B2388" s="11"/>
      <c r="D2388" s="14"/>
      <c r="F2388" s="13"/>
      <c r="G2388" s="10"/>
      <c r="H2388" s="10"/>
      <c r="I2388" s="10"/>
      <c r="J2388" s="10"/>
    </row>
    <row r="2389" spans="2:10">
      <c r="B2389" s="11"/>
      <c r="D2389" s="14"/>
      <c r="F2389" s="13"/>
      <c r="G2389" s="10"/>
      <c r="H2389" s="10"/>
      <c r="I2389" s="10"/>
      <c r="J2389" s="10"/>
    </row>
    <row r="2390" spans="2:10">
      <c r="B2390" s="11"/>
      <c r="D2390" s="14"/>
      <c r="F2390" s="13"/>
      <c r="G2390" s="10"/>
      <c r="H2390" s="10"/>
      <c r="I2390" s="10"/>
      <c r="J2390" s="10"/>
    </row>
    <row r="2391" spans="2:10">
      <c r="B2391" s="11"/>
      <c r="D2391" s="14"/>
      <c r="F2391" s="13"/>
      <c r="G2391" s="10"/>
      <c r="H2391" s="10"/>
      <c r="I2391" s="10"/>
      <c r="J2391" s="10"/>
    </row>
    <row r="2392" spans="2:10">
      <c r="B2392" s="11"/>
      <c r="D2392" s="14"/>
      <c r="F2392" s="13"/>
      <c r="G2392" s="10"/>
      <c r="H2392" s="10"/>
      <c r="I2392" s="10"/>
      <c r="J2392" s="10"/>
    </row>
    <row r="2393" spans="2:10">
      <c r="B2393" s="11"/>
      <c r="D2393" s="14"/>
      <c r="F2393" s="13"/>
      <c r="G2393" s="10"/>
      <c r="H2393" s="10"/>
      <c r="I2393" s="10"/>
      <c r="J2393" s="10"/>
    </row>
    <row r="2394" spans="2:10">
      <c r="B2394" s="11"/>
      <c r="D2394" s="14"/>
      <c r="F2394" s="13"/>
      <c r="G2394" s="10"/>
      <c r="H2394" s="10"/>
      <c r="I2394" s="10"/>
      <c r="J2394" s="10"/>
    </row>
    <row r="2395" spans="2:10">
      <c r="B2395" s="11"/>
      <c r="D2395" s="14"/>
      <c r="F2395" s="13"/>
      <c r="G2395" s="10"/>
      <c r="H2395" s="10"/>
      <c r="I2395" s="10"/>
      <c r="J2395" s="10"/>
    </row>
    <row r="2396" spans="2:10">
      <c r="B2396" s="11"/>
      <c r="D2396" s="14"/>
      <c r="F2396" s="13"/>
      <c r="G2396" s="10"/>
      <c r="H2396" s="10"/>
      <c r="I2396" s="10"/>
      <c r="J2396" s="10"/>
    </row>
    <row r="2397" spans="2:10">
      <c r="B2397" s="11"/>
      <c r="D2397" s="14"/>
      <c r="F2397" s="13"/>
      <c r="G2397" s="10"/>
      <c r="H2397" s="10"/>
      <c r="I2397" s="10"/>
      <c r="J2397" s="10"/>
    </row>
    <row r="2398" spans="2:10">
      <c r="B2398" s="11"/>
      <c r="D2398" s="14"/>
      <c r="F2398" s="13"/>
      <c r="G2398" s="10"/>
      <c r="H2398" s="10"/>
      <c r="I2398" s="10"/>
      <c r="J2398" s="10"/>
    </row>
    <row r="2399" spans="2:10">
      <c r="B2399" s="11"/>
      <c r="D2399" s="14"/>
      <c r="F2399" s="13"/>
      <c r="G2399" s="10"/>
      <c r="H2399" s="10"/>
      <c r="I2399" s="10"/>
      <c r="J2399" s="10"/>
    </row>
    <row r="2400" spans="2:10">
      <c r="B2400" s="11"/>
      <c r="D2400" s="14"/>
      <c r="F2400" s="13"/>
      <c r="G2400" s="10"/>
      <c r="H2400" s="10"/>
      <c r="I2400" s="10"/>
      <c r="J2400" s="10"/>
    </row>
    <row r="2401" spans="2:10">
      <c r="B2401" s="11"/>
      <c r="D2401" s="14"/>
      <c r="F2401" s="13"/>
      <c r="G2401" s="10"/>
      <c r="H2401" s="10"/>
      <c r="I2401" s="10"/>
      <c r="J2401" s="10"/>
    </row>
    <row r="2402" spans="2:10">
      <c r="B2402" s="11"/>
      <c r="D2402" s="14"/>
      <c r="F2402" s="13"/>
      <c r="G2402" s="10"/>
      <c r="H2402" s="10"/>
      <c r="I2402" s="10"/>
      <c r="J2402" s="10"/>
    </row>
    <row r="2403" spans="2:10">
      <c r="B2403" s="11"/>
      <c r="D2403" s="14"/>
      <c r="F2403" s="13"/>
      <c r="G2403" s="10"/>
      <c r="H2403" s="10"/>
      <c r="I2403" s="10"/>
      <c r="J2403" s="10"/>
    </row>
    <row r="2404" spans="2:10">
      <c r="B2404" s="11"/>
      <c r="D2404" s="14"/>
      <c r="F2404" s="13"/>
      <c r="G2404" s="10"/>
      <c r="H2404" s="10"/>
      <c r="I2404" s="10"/>
      <c r="J2404" s="10"/>
    </row>
    <row r="2405" spans="2:10">
      <c r="B2405" s="11"/>
      <c r="D2405" s="14"/>
      <c r="F2405" s="13"/>
      <c r="G2405" s="10"/>
      <c r="H2405" s="10"/>
      <c r="I2405" s="10"/>
      <c r="J2405" s="10"/>
    </row>
    <row r="2406" spans="2:10">
      <c r="B2406" s="11"/>
      <c r="D2406" s="14"/>
      <c r="F2406" s="13"/>
      <c r="G2406" s="10"/>
      <c r="H2406" s="10"/>
      <c r="I2406" s="10"/>
      <c r="J2406" s="10"/>
    </row>
    <row r="2407" spans="2:10">
      <c r="B2407" s="11"/>
      <c r="D2407" s="14"/>
      <c r="F2407" s="13"/>
      <c r="G2407" s="10"/>
      <c r="H2407" s="10"/>
      <c r="I2407" s="10"/>
      <c r="J2407" s="10"/>
    </row>
    <row r="2408" spans="2:10">
      <c r="B2408" s="11"/>
      <c r="D2408" s="14"/>
      <c r="F2408" s="13"/>
      <c r="G2408" s="10"/>
      <c r="H2408" s="10"/>
      <c r="I2408" s="10"/>
      <c r="J2408" s="10"/>
    </row>
    <row r="2409" spans="2:10">
      <c r="B2409" s="11"/>
      <c r="D2409" s="14"/>
      <c r="F2409" s="13"/>
      <c r="G2409" s="10"/>
      <c r="H2409" s="10"/>
      <c r="I2409" s="10"/>
      <c r="J2409" s="10"/>
    </row>
    <row r="2410" spans="2:10">
      <c r="B2410" s="11"/>
      <c r="D2410" s="14"/>
      <c r="F2410" s="13"/>
      <c r="G2410" s="10"/>
      <c r="H2410" s="10"/>
      <c r="I2410" s="10"/>
      <c r="J2410" s="10"/>
    </row>
    <row r="2411" spans="2:10">
      <c r="B2411" s="11"/>
      <c r="D2411" s="14"/>
      <c r="F2411" s="13"/>
      <c r="G2411" s="10"/>
      <c r="H2411" s="10"/>
      <c r="I2411" s="10"/>
      <c r="J2411" s="10"/>
    </row>
    <row r="2412" spans="2:10">
      <c r="B2412" s="11"/>
      <c r="D2412" s="14"/>
      <c r="F2412" s="13"/>
      <c r="G2412" s="10"/>
      <c r="H2412" s="10"/>
      <c r="I2412" s="10"/>
      <c r="J2412" s="10"/>
    </row>
    <row r="2413" spans="2:10">
      <c r="B2413" s="11"/>
      <c r="D2413" s="14"/>
      <c r="F2413" s="13"/>
      <c r="G2413" s="10"/>
      <c r="H2413" s="10"/>
      <c r="I2413" s="10"/>
      <c r="J2413" s="10"/>
    </row>
    <row r="2414" spans="2:10">
      <c r="B2414" s="11"/>
      <c r="D2414" s="14"/>
      <c r="F2414" s="13"/>
      <c r="G2414" s="10"/>
      <c r="H2414" s="10"/>
      <c r="I2414" s="10"/>
      <c r="J2414" s="10"/>
    </row>
    <row r="2415" spans="2:10">
      <c r="B2415" s="11"/>
      <c r="D2415" s="14"/>
      <c r="F2415" s="13"/>
      <c r="G2415" s="10"/>
      <c r="H2415" s="10"/>
      <c r="I2415" s="10"/>
      <c r="J2415" s="10"/>
    </row>
    <row r="2416" spans="2:10">
      <c r="B2416" s="11"/>
      <c r="D2416" s="14"/>
      <c r="F2416" s="13"/>
      <c r="G2416" s="10"/>
      <c r="H2416" s="10"/>
      <c r="I2416" s="10"/>
      <c r="J2416" s="10"/>
    </row>
    <row r="2417" spans="2:10">
      <c r="B2417" s="11"/>
      <c r="D2417" s="14"/>
      <c r="F2417" s="13"/>
      <c r="G2417" s="10"/>
      <c r="H2417" s="10"/>
      <c r="I2417" s="10"/>
      <c r="J2417" s="10"/>
    </row>
    <row r="2418" spans="2:10">
      <c r="B2418" s="11"/>
      <c r="D2418" s="14"/>
      <c r="F2418" s="13"/>
      <c r="G2418" s="10"/>
      <c r="H2418" s="10"/>
      <c r="I2418" s="10"/>
      <c r="J2418" s="10"/>
    </row>
    <row r="2419" spans="2:10">
      <c r="B2419" s="11"/>
      <c r="D2419" s="14"/>
      <c r="F2419" s="13"/>
      <c r="G2419" s="10"/>
      <c r="H2419" s="10"/>
      <c r="I2419" s="10"/>
      <c r="J2419" s="10"/>
    </row>
    <row r="2420" spans="2:10">
      <c r="B2420" s="11"/>
      <c r="D2420" s="14"/>
      <c r="F2420" s="13"/>
      <c r="G2420" s="10"/>
      <c r="H2420" s="10"/>
      <c r="I2420" s="10"/>
      <c r="J2420" s="10"/>
    </row>
    <row r="2421" spans="2:10">
      <c r="B2421" s="11"/>
      <c r="D2421" s="14"/>
      <c r="F2421" s="13"/>
      <c r="G2421" s="10"/>
      <c r="H2421" s="10"/>
      <c r="I2421" s="10"/>
      <c r="J2421" s="10"/>
    </row>
    <row r="2422" spans="2:10">
      <c r="B2422" s="11"/>
      <c r="D2422" s="14"/>
      <c r="F2422" s="13"/>
      <c r="G2422" s="10"/>
      <c r="H2422" s="10"/>
      <c r="I2422" s="10"/>
      <c r="J2422" s="10"/>
    </row>
    <row r="2423" spans="2:10">
      <c r="B2423" s="11"/>
      <c r="D2423" s="14"/>
      <c r="F2423" s="13"/>
      <c r="G2423" s="10"/>
      <c r="H2423" s="10"/>
      <c r="I2423" s="10"/>
      <c r="J2423" s="10"/>
    </row>
    <row r="2424" spans="2:10">
      <c r="B2424" s="11"/>
      <c r="D2424" s="14"/>
      <c r="F2424" s="13"/>
      <c r="G2424" s="10"/>
      <c r="H2424" s="10"/>
      <c r="I2424" s="10"/>
      <c r="J2424" s="10"/>
    </row>
    <row r="2425" spans="2:10">
      <c r="B2425" s="11"/>
      <c r="D2425" s="14"/>
      <c r="F2425" s="13"/>
      <c r="G2425" s="10"/>
      <c r="H2425" s="10"/>
      <c r="I2425" s="10"/>
      <c r="J2425" s="10"/>
    </row>
    <row r="2426" spans="2:10">
      <c r="B2426" s="11"/>
      <c r="D2426" s="14"/>
      <c r="F2426" s="13"/>
      <c r="G2426" s="10"/>
      <c r="H2426" s="10"/>
      <c r="I2426" s="10"/>
      <c r="J2426" s="10"/>
    </row>
    <row r="2427" spans="2:10">
      <c r="B2427" s="11"/>
      <c r="D2427" s="14"/>
      <c r="F2427" s="13"/>
      <c r="G2427" s="10"/>
      <c r="H2427" s="10"/>
      <c r="I2427" s="10"/>
      <c r="J2427" s="10"/>
    </row>
    <row r="2428" spans="2:10">
      <c r="B2428" s="11"/>
      <c r="D2428" s="14"/>
      <c r="F2428" s="13"/>
      <c r="G2428" s="10"/>
      <c r="H2428" s="10"/>
      <c r="I2428" s="10"/>
      <c r="J2428" s="10"/>
    </row>
    <row r="2429" spans="2:10">
      <c r="B2429" s="11"/>
      <c r="D2429" s="14"/>
      <c r="F2429" s="13"/>
      <c r="G2429" s="10"/>
      <c r="H2429" s="10"/>
      <c r="I2429" s="10"/>
      <c r="J2429" s="10"/>
    </row>
    <row r="2430" spans="2:10">
      <c r="B2430" s="11"/>
      <c r="D2430" s="14"/>
      <c r="F2430" s="13"/>
      <c r="G2430" s="10"/>
      <c r="H2430" s="10"/>
      <c r="I2430" s="10"/>
      <c r="J2430" s="10"/>
    </row>
    <row r="2431" spans="2:10">
      <c r="B2431" s="11"/>
      <c r="D2431" s="14"/>
      <c r="F2431" s="13"/>
      <c r="G2431" s="10"/>
      <c r="H2431" s="10"/>
      <c r="I2431" s="10"/>
      <c r="J2431" s="10"/>
    </row>
    <row r="2432" spans="2:10">
      <c r="B2432" s="11"/>
      <c r="D2432" s="14"/>
      <c r="F2432" s="13"/>
      <c r="G2432" s="10"/>
      <c r="H2432" s="10"/>
      <c r="I2432" s="10"/>
      <c r="J2432" s="10"/>
    </row>
    <row r="2433" spans="2:10">
      <c r="B2433" s="11"/>
      <c r="D2433" s="14"/>
      <c r="F2433" s="13"/>
      <c r="G2433" s="10"/>
      <c r="H2433" s="10"/>
      <c r="I2433" s="10"/>
      <c r="J2433" s="10"/>
    </row>
    <row r="2434" spans="2:10">
      <c r="B2434" s="11"/>
      <c r="D2434" s="14"/>
      <c r="F2434" s="13"/>
      <c r="G2434" s="10"/>
      <c r="H2434" s="10"/>
      <c r="I2434" s="10"/>
      <c r="J2434" s="10"/>
    </row>
    <row r="2435" spans="2:10">
      <c r="B2435" s="11"/>
      <c r="D2435" s="14"/>
      <c r="F2435" s="13"/>
      <c r="G2435" s="10"/>
      <c r="H2435" s="10"/>
      <c r="I2435" s="10"/>
      <c r="J2435" s="10"/>
    </row>
    <row r="2436" spans="2:10">
      <c r="B2436" s="11"/>
      <c r="D2436" s="14"/>
      <c r="F2436" s="13"/>
      <c r="G2436" s="10"/>
      <c r="H2436" s="10"/>
      <c r="I2436" s="10"/>
      <c r="J2436" s="10"/>
    </row>
    <row r="2437" spans="2:10">
      <c r="B2437" s="11"/>
      <c r="D2437" s="14"/>
      <c r="F2437" s="13"/>
      <c r="G2437" s="10"/>
      <c r="H2437" s="10"/>
      <c r="I2437" s="10"/>
      <c r="J2437" s="10"/>
    </row>
    <row r="2438" spans="2:10">
      <c r="B2438" s="11"/>
      <c r="D2438" s="14"/>
      <c r="F2438" s="13"/>
      <c r="G2438" s="10"/>
      <c r="H2438" s="10"/>
      <c r="I2438" s="10"/>
      <c r="J2438" s="10"/>
    </row>
    <row r="2439" spans="2:10">
      <c r="B2439" s="11"/>
      <c r="D2439" s="14"/>
      <c r="F2439" s="13"/>
      <c r="G2439" s="10"/>
      <c r="H2439" s="10"/>
      <c r="I2439" s="10"/>
      <c r="J2439" s="10"/>
    </row>
    <row r="2440" spans="2:10">
      <c r="B2440" s="11"/>
      <c r="D2440" s="14"/>
      <c r="F2440" s="13"/>
      <c r="G2440" s="10"/>
      <c r="H2440" s="10"/>
      <c r="I2440" s="10"/>
      <c r="J2440" s="10"/>
    </row>
    <row r="2441" spans="2:10">
      <c r="B2441" s="11"/>
      <c r="D2441" s="14"/>
      <c r="F2441" s="13"/>
      <c r="G2441" s="10"/>
      <c r="H2441" s="10"/>
      <c r="I2441" s="10"/>
      <c r="J2441" s="10"/>
    </row>
    <row r="2442" spans="2:10">
      <c r="B2442" s="11"/>
      <c r="D2442" s="14"/>
      <c r="F2442" s="13"/>
      <c r="G2442" s="10"/>
      <c r="H2442" s="10"/>
      <c r="I2442" s="10"/>
      <c r="J2442" s="10"/>
    </row>
    <row r="2443" spans="2:10">
      <c r="B2443" s="11"/>
      <c r="D2443" s="14"/>
      <c r="F2443" s="13"/>
      <c r="G2443" s="10"/>
      <c r="H2443" s="10"/>
      <c r="I2443" s="10"/>
      <c r="J2443" s="10"/>
    </row>
    <row r="2444" spans="2:10">
      <c r="B2444" s="11"/>
      <c r="D2444" s="14"/>
      <c r="F2444" s="13"/>
      <c r="G2444" s="10"/>
      <c r="H2444" s="10"/>
      <c r="I2444" s="10"/>
      <c r="J2444" s="10"/>
    </row>
    <row r="2445" spans="2:10">
      <c r="B2445" s="11"/>
      <c r="D2445" s="14"/>
      <c r="F2445" s="13"/>
      <c r="G2445" s="10"/>
      <c r="H2445" s="10"/>
      <c r="I2445" s="10"/>
      <c r="J2445" s="10"/>
    </row>
    <row r="2446" spans="2:10">
      <c r="B2446" s="11"/>
      <c r="D2446" s="14"/>
      <c r="F2446" s="13"/>
      <c r="G2446" s="10"/>
      <c r="H2446" s="10"/>
      <c r="I2446" s="10"/>
      <c r="J2446" s="10"/>
    </row>
    <row r="2447" spans="2:10">
      <c r="B2447" s="11"/>
      <c r="D2447" s="14"/>
      <c r="F2447" s="13"/>
      <c r="G2447" s="10"/>
      <c r="H2447" s="10"/>
      <c r="I2447" s="10"/>
      <c r="J2447" s="10"/>
    </row>
    <row r="2448" spans="2:10">
      <c r="B2448" s="11"/>
      <c r="D2448" s="14"/>
      <c r="F2448" s="13"/>
      <c r="G2448" s="10"/>
      <c r="H2448" s="10"/>
      <c r="I2448" s="10"/>
      <c r="J2448" s="10"/>
    </row>
    <row r="2449" spans="2:10">
      <c r="B2449" s="11"/>
      <c r="D2449" s="14"/>
      <c r="F2449" s="13"/>
      <c r="G2449" s="10"/>
      <c r="H2449" s="10"/>
      <c r="I2449" s="10"/>
      <c r="J2449" s="10"/>
    </row>
    <row r="2450" spans="2:10">
      <c r="B2450" s="11"/>
      <c r="D2450" s="14"/>
      <c r="F2450" s="13"/>
      <c r="G2450" s="10"/>
      <c r="H2450" s="10"/>
      <c r="I2450" s="10"/>
      <c r="J2450" s="10"/>
    </row>
    <row r="2451" spans="2:10">
      <c r="B2451" s="11"/>
      <c r="D2451" s="14"/>
      <c r="F2451" s="13"/>
      <c r="G2451" s="10"/>
      <c r="H2451" s="10"/>
      <c r="I2451" s="10"/>
      <c r="J2451" s="10"/>
    </row>
    <row r="2452" spans="2:10">
      <c r="B2452" s="11"/>
      <c r="D2452" s="14"/>
      <c r="F2452" s="13"/>
      <c r="G2452" s="10"/>
      <c r="H2452" s="10"/>
      <c r="I2452" s="10"/>
      <c r="J2452" s="10"/>
    </row>
    <row r="2453" spans="2:10">
      <c r="B2453" s="11"/>
      <c r="D2453" s="14"/>
      <c r="F2453" s="13"/>
      <c r="G2453" s="10"/>
      <c r="H2453" s="10"/>
      <c r="I2453" s="10"/>
      <c r="J2453" s="10"/>
    </row>
    <row r="2454" spans="2:10">
      <c r="B2454" s="11"/>
      <c r="D2454" s="14"/>
      <c r="F2454" s="13"/>
      <c r="G2454" s="10"/>
      <c r="H2454" s="10"/>
      <c r="I2454" s="10"/>
      <c r="J2454" s="10"/>
    </row>
    <row r="2455" spans="2:10">
      <c r="B2455" s="11"/>
      <c r="D2455" s="14"/>
      <c r="F2455" s="13"/>
      <c r="G2455" s="10"/>
      <c r="H2455" s="10"/>
      <c r="I2455" s="10"/>
      <c r="J2455" s="10"/>
    </row>
    <row r="2456" spans="2:10">
      <c r="B2456" s="11"/>
      <c r="D2456" s="14"/>
      <c r="F2456" s="13"/>
      <c r="G2456" s="10"/>
      <c r="H2456" s="10"/>
      <c r="I2456" s="10"/>
      <c r="J2456" s="10"/>
    </row>
    <row r="2457" spans="2:10">
      <c r="B2457" s="11"/>
      <c r="D2457" s="14"/>
      <c r="F2457" s="13"/>
      <c r="G2457" s="10"/>
      <c r="H2457" s="10"/>
      <c r="I2457" s="10"/>
      <c r="J2457" s="10"/>
    </row>
    <row r="2458" spans="2:10">
      <c r="B2458" s="11"/>
      <c r="D2458" s="14"/>
      <c r="F2458" s="13"/>
      <c r="G2458" s="10"/>
      <c r="H2458" s="10"/>
      <c r="I2458" s="10"/>
      <c r="J2458" s="10"/>
    </row>
    <row r="2459" spans="2:10">
      <c r="B2459" s="11"/>
      <c r="D2459" s="14"/>
      <c r="F2459" s="13"/>
      <c r="G2459" s="10"/>
      <c r="H2459" s="10"/>
      <c r="I2459" s="10"/>
      <c r="J2459" s="10"/>
    </row>
    <row r="2460" spans="2:10">
      <c r="B2460" s="11"/>
      <c r="D2460" s="14"/>
      <c r="F2460" s="13"/>
      <c r="G2460" s="10"/>
      <c r="H2460" s="10"/>
      <c r="I2460" s="10"/>
      <c r="J2460" s="10"/>
    </row>
    <row r="2461" spans="2:10">
      <c r="B2461" s="11"/>
      <c r="D2461" s="14"/>
      <c r="F2461" s="13"/>
      <c r="G2461" s="10"/>
      <c r="H2461" s="10"/>
      <c r="I2461" s="10"/>
      <c r="J2461" s="10"/>
    </row>
    <row r="2462" spans="2:10">
      <c r="B2462" s="11"/>
      <c r="D2462" s="14"/>
      <c r="F2462" s="13"/>
      <c r="G2462" s="10"/>
      <c r="H2462" s="10"/>
      <c r="I2462" s="10"/>
      <c r="J2462" s="10"/>
    </row>
    <row r="2463" spans="2:10">
      <c r="B2463" s="11"/>
      <c r="D2463" s="14"/>
      <c r="F2463" s="13"/>
      <c r="G2463" s="10"/>
      <c r="H2463" s="10"/>
      <c r="I2463" s="10"/>
      <c r="J2463" s="10"/>
    </row>
    <row r="2464" spans="2:10">
      <c r="B2464" s="11"/>
      <c r="D2464" s="14"/>
      <c r="F2464" s="13"/>
      <c r="G2464" s="10"/>
      <c r="H2464" s="10"/>
      <c r="I2464" s="10"/>
      <c r="J2464" s="10"/>
    </row>
    <row r="2465" spans="2:10">
      <c r="B2465" s="11"/>
      <c r="D2465" s="14"/>
      <c r="F2465" s="13"/>
      <c r="G2465" s="10"/>
      <c r="H2465" s="10"/>
      <c r="I2465" s="10"/>
      <c r="J2465" s="10"/>
    </row>
    <row r="2466" spans="2:10">
      <c r="B2466" s="11"/>
      <c r="D2466" s="14"/>
      <c r="F2466" s="13"/>
      <c r="G2466" s="10"/>
      <c r="H2466" s="10"/>
      <c r="I2466" s="10"/>
      <c r="J2466" s="10"/>
    </row>
    <row r="2467" spans="2:10">
      <c r="B2467" s="11"/>
      <c r="D2467" s="14"/>
      <c r="F2467" s="13"/>
      <c r="G2467" s="10"/>
      <c r="H2467" s="10"/>
      <c r="I2467" s="10"/>
      <c r="J2467" s="10"/>
    </row>
    <row r="2468" spans="2:10">
      <c r="B2468" s="11"/>
      <c r="D2468" s="14"/>
      <c r="F2468" s="13"/>
      <c r="G2468" s="10"/>
      <c r="H2468" s="10"/>
      <c r="I2468" s="10"/>
      <c r="J2468" s="10"/>
    </row>
    <row r="2469" spans="2:10">
      <c r="B2469" s="11"/>
      <c r="D2469" s="14"/>
      <c r="F2469" s="13"/>
      <c r="G2469" s="10"/>
      <c r="H2469" s="10"/>
      <c r="I2469" s="10"/>
      <c r="J2469" s="10"/>
    </row>
    <row r="2470" spans="2:10">
      <c r="B2470" s="11"/>
      <c r="D2470" s="14"/>
      <c r="F2470" s="13"/>
      <c r="G2470" s="10"/>
      <c r="H2470" s="10"/>
      <c r="I2470" s="10"/>
      <c r="J2470" s="10"/>
    </row>
    <row r="2471" spans="2:10">
      <c r="B2471" s="11"/>
      <c r="D2471" s="14"/>
      <c r="F2471" s="13"/>
      <c r="G2471" s="10"/>
      <c r="H2471" s="10"/>
      <c r="I2471" s="10"/>
      <c r="J2471" s="10"/>
    </row>
    <row r="2472" spans="2:10">
      <c r="B2472" s="11"/>
      <c r="D2472" s="14"/>
      <c r="F2472" s="13"/>
      <c r="G2472" s="10"/>
      <c r="H2472" s="10"/>
      <c r="I2472" s="10"/>
      <c r="J2472" s="10"/>
    </row>
    <row r="2473" spans="2:10">
      <c r="B2473" s="11"/>
      <c r="D2473" s="14"/>
      <c r="F2473" s="13"/>
      <c r="G2473" s="10"/>
      <c r="H2473" s="10"/>
      <c r="I2473" s="10"/>
      <c r="J2473" s="10"/>
    </row>
    <row r="2474" spans="2:10">
      <c r="B2474" s="11"/>
      <c r="D2474" s="14"/>
      <c r="F2474" s="13"/>
      <c r="G2474" s="10"/>
      <c r="H2474" s="10"/>
      <c r="I2474" s="10"/>
      <c r="J2474" s="10"/>
    </row>
    <row r="2475" spans="2:10">
      <c r="B2475" s="11"/>
      <c r="D2475" s="14"/>
      <c r="F2475" s="13"/>
      <c r="G2475" s="10"/>
      <c r="H2475" s="10"/>
      <c r="I2475" s="10"/>
      <c r="J2475" s="10"/>
    </row>
    <row r="2476" spans="2:10">
      <c r="B2476" s="11"/>
      <c r="D2476" s="14"/>
      <c r="F2476" s="13"/>
      <c r="G2476" s="10"/>
      <c r="H2476" s="10"/>
      <c r="I2476" s="10"/>
      <c r="J2476" s="10"/>
    </row>
    <row r="2477" spans="2:10">
      <c r="B2477" s="11"/>
      <c r="D2477" s="14"/>
      <c r="F2477" s="13"/>
      <c r="G2477" s="10"/>
      <c r="H2477" s="10"/>
      <c r="I2477" s="10"/>
      <c r="J2477" s="10"/>
    </row>
    <row r="2478" spans="2:10">
      <c r="B2478" s="11"/>
      <c r="D2478" s="14"/>
      <c r="F2478" s="13"/>
      <c r="G2478" s="10"/>
      <c r="H2478" s="10"/>
      <c r="I2478" s="10"/>
      <c r="J2478" s="10"/>
    </row>
    <row r="2479" spans="2:10">
      <c r="B2479" s="11"/>
      <c r="D2479" s="14"/>
      <c r="F2479" s="13"/>
      <c r="G2479" s="10"/>
      <c r="H2479" s="10"/>
      <c r="I2479" s="10"/>
      <c r="J2479" s="10"/>
    </row>
    <row r="2480" spans="2:10">
      <c r="B2480" s="11"/>
      <c r="D2480" s="14"/>
      <c r="F2480" s="13"/>
      <c r="G2480" s="10"/>
      <c r="H2480" s="10"/>
      <c r="I2480" s="10"/>
      <c r="J2480" s="10"/>
    </row>
    <row r="2481" spans="2:10">
      <c r="B2481" s="11"/>
      <c r="D2481" s="14"/>
      <c r="F2481" s="13"/>
      <c r="G2481" s="10"/>
      <c r="H2481" s="10"/>
      <c r="I2481" s="10"/>
      <c r="J2481" s="10"/>
    </row>
    <row r="2482" spans="2:10">
      <c r="B2482" s="11"/>
      <c r="D2482" s="14"/>
      <c r="F2482" s="13"/>
      <c r="G2482" s="10"/>
      <c r="H2482" s="10"/>
      <c r="I2482" s="10"/>
      <c r="J2482" s="10"/>
    </row>
    <row r="2483" spans="2:10">
      <c r="B2483" s="11"/>
      <c r="D2483" s="14"/>
      <c r="F2483" s="13"/>
      <c r="G2483" s="10"/>
      <c r="H2483" s="10"/>
      <c r="I2483" s="10"/>
      <c r="J2483" s="10"/>
    </row>
    <row r="2484" spans="2:10">
      <c r="B2484" s="11"/>
      <c r="D2484" s="14"/>
      <c r="F2484" s="13"/>
      <c r="G2484" s="10"/>
      <c r="H2484" s="10"/>
      <c r="I2484" s="10"/>
      <c r="J2484" s="10"/>
    </row>
    <row r="2485" spans="2:10">
      <c r="B2485" s="11"/>
      <c r="D2485" s="14"/>
      <c r="F2485" s="13"/>
      <c r="G2485" s="10"/>
      <c r="H2485" s="10"/>
      <c r="I2485" s="10"/>
      <c r="J2485" s="10"/>
    </row>
    <row r="2486" spans="2:10">
      <c r="B2486" s="11"/>
      <c r="D2486" s="14"/>
      <c r="F2486" s="13"/>
      <c r="G2486" s="10"/>
      <c r="H2486" s="10"/>
      <c r="I2486" s="10"/>
      <c r="J2486" s="10"/>
    </row>
    <row r="2487" spans="2:10">
      <c r="B2487" s="11"/>
      <c r="D2487" s="14"/>
      <c r="F2487" s="13"/>
      <c r="G2487" s="10"/>
      <c r="H2487" s="10"/>
      <c r="I2487" s="10"/>
      <c r="J2487" s="10"/>
    </row>
    <row r="2488" spans="2:10">
      <c r="B2488" s="11"/>
      <c r="D2488" s="14"/>
      <c r="F2488" s="13"/>
      <c r="G2488" s="10"/>
      <c r="H2488" s="10"/>
      <c r="I2488" s="10"/>
      <c r="J2488" s="10"/>
    </row>
    <row r="2489" spans="2:10">
      <c r="B2489" s="11"/>
      <c r="D2489" s="14"/>
      <c r="F2489" s="13"/>
      <c r="G2489" s="10"/>
      <c r="H2489" s="10"/>
      <c r="I2489" s="10"/>
      <c r="J2489" s="10"/>
    </row>
    <row r="2490" spans="2:10">
      <c r="B2490" s="11"/>
      <c r="D2490" s="14"/>
      <c r="F2490" s="13"/>
      <c r="G2490" s="10"/>
      <c r="H2490" s="10"/>
      <c r="I2490" s="10"/>
      <c r="J2490" s="10"/>
    </row>
    <row r="2491" spans="2:10">
      <c r="B2491" s="11"/>
      <c r="D2491" s="14"/>
      <c r="F2491" s="13"/>
      <c r="G2491" s="10"/>
      <c r="H2491" s="10"/>
      <c r="I2491" s="10"/>
      <c r="J2491" s="10"/>
    </row>
    <row r="2492" spans="2:10">
      <c r="B2492" s="11"/>
      <c r="D2492" s="14"/>
      <c r="F2492" s="13"/>
      <c r="G2492" s="10"/>
      <c r="H2492" s="10"/>
      <c r="I2492" s="10"/>
      <c r="J2492" s="10"/>
    </row>
    <row r="2493" spans="2:10">
      <c r="B2493" s="11"/>
      <c r="D2493" s="14"/>
      <c r="F2493" s="13"/>
      <c r="G2493" s="10"/>
      <c r="H2493" s="10"/>
      <c r="I2493" s="10"/>
      <c r="J2493" s="10"/>
    </row>
    <row r="2494" spans="2:10">
      <c r="B2494" s="11"/>
      <c r="D2494" s="14"/>
      <c r="F2494" s="13"/>
      <c r="G2494" s="10"/>
      <c r="H2494" s="10"/>
      <c r="I2494" s="10"/>
      <c r="J2494" s="10"/>
    </row>
    <row r="2495" spans="2:10">
      <c r="B2495" s="11"/>
      <c r="D2495" s="14"/>
      <c r="F2495" s="13"/>
      <c r="G2495" s="10"/>
      <c r="H2495" s="10"/>
      <c r="I2495" s="10"/>
      <c r="J2495" s="10"/>
    </row>
    <row r="2496" spans="2:10">
      <c r="B2496" s="11"/>
      <c r="D2496" s="14"/>
      <c r="F2496" s="13"/>
      <c r="G2496" s="10"/>
      <c r="H2496" s="10"/>
      <c r="I2496" s="10"/>
      <c r="J2496" s="10"/>
    </row>
    <row r="2497" spans="2:10">
      <c r="B2497" s="11"/>
      <c r="D2497" s="14"/>
      <c r="F2497" s="13"/>
      <c r="G2497" s="10"/>
      <c r="H2497" s="10"/>
      <c r="I2497" s="10"/>
      <c r="J2497" s="10"/>
    </row>
    <row r="2498" spans="2:10">
      <c r="B2498" s="11"/>
      <c r="D2498" s="14"/>
      <c r="F2498" s="13"/>
      <c r="G2498" s="10"/>
      <c r="H2498" s="10"/>
      <c r="I2498" s="10"/>
      <c r="J2498" s="10"/>
    </row>
    <row r="2499" spans="2:10">
      <c r="B2499" s="11"/>
      <c r="D2499" s="14"/>
      <c r="F2499" s="13"/>
      <c r="G2499" s="10"/>
      <c r="H2499" s="10"/>
      <c r="I2499" s="10"/>
      <c r="J2499" s="10"/>
    </row>
    <row r="2500" spans="2:10">
      <c r="B2500" s="11"/>
      <c r="D2500" s="14"/>
      <c r="F2500" s="13"/>
      <c r="G2500" s="10"/>
      <c r="H2500" s="10"/>
      <c r="I2500" s="10"/>
      <c r="J2500" s="10"/>
    </row>
    <row r="2501" spans="2:10">
      <c r="B2501" s="11"/>
      <c r="D2501" s="14"/>
      <c r="F2501" s="13"/>
      <c r="G2501" s="10"/>
      <c r="H2501" s="10"/>
      <c r="I2501" s="10"/>
      <c r="J2501" s="10"/>
    </row>
    <row r="2502" spans="2:10">
      <c r="B2502" s="11"/>
      <c r="D2502" s="14"/>
      <c r="F2502" s="13"/>
      <c r="G2502" s="10"/>
      <c r="H2502" s="10"/>
      <c r="I2502" s="10"/>
      <c r="J2502" s="10"/>
    </row>
    <row r="2503" spans="2:10">
      <c r="B2503" s="11"/>
      <c r="D2503" s="14"/>
      <c r="F2503" s="13"/>
      <c r="G2503" s="10"/>
      <c r="H2503" s="10"/>
      <c r="I2503" s="10"/>
      <c r="J2503" s="10"/>
    </row>
    <row r="2504" spans="2:10">
      <c r="B2504" s="11"/>
      <c r="D2504" s="14"/>
      <c r="F2504" s="13"/>
      <c r="G2504" s="10"/>
      <c r="H2504" s="10"/>
      <c r="I2504" s="10"/>
      <c r="J2504" s="10"/>
    </row>
    <row r="2505" spans="2:10">
      <c r="B2505" s="11"/>
      <c r="D2505" s="14"/>
      <c r="F2505" s="13"/>
      <c r="G2505" s="10"/>
      <c r="H2505" s="10"/>
      <c r="I2505" s="10"/>
      <c r="J2505" s="10"/>
    </row>
    <row r="2506" spans="2:10">
      <c r="B2506" s="11"/>
      <c r="D2506" s="14"/>
      <c r="F2506" s="13"/>
      <c r="G2506" s="10"/>
      <c r="H2506" s="10"/>
      <c r="I2506" s="10"/>
      <c r="J2506" s="10"/>
    </row>
    <row r="2507" spans="2:10">
      <c r="B2507" s="11"/>
      <c r="D2507" s="14"/>
      <c r="F2507" s="13"/>
      <c r="G2507" s="10"/>
      <c r="H2507" s="10"/>
      <c r="I2507" s="10"/>
      <c r="J2507" s="10"/>
    </row>
    <row r="2508" spans="2:10">
      <c r="B2508" s="11"/>
      <c r="D2508" s="14"/>
      <c r="F2508" s="13"/>
      <c r="G2508" s="10"/>
      <c r="H2508" s="10"/>
      <c r="I2508" s="10"/>
      <c r="J2508" s="10"/>
    </row>
    <row r="2509" spans="2:10">
      <c r="B2509" s="11"/>
      <c r="D2509" s="14"/>
      <c r="F2509" s="13"/>
      <c r="G2509" s="10"/>
      <c r="H2509" s="10"/>
      <c r="I2509" s="10"/>
      <c r="J2509" s="10"/>
    </row>
    <row r="2510" spans="2:10">
      <c r="B2510" s="11"/>
      <c r="D2510" s="14"/>
      <c r="F2510" s="13"/>
      <c r="G2510" s="10"/>
      <c r="H2510" s="10"/>
      <c r="I2510" s="10"/>
      <c r="J2510" s="10"/>
    </row>
    <row r="2511" spans="2:10">
      <c r="B2511" s="11"/>
      <c r="D2511" s="14"/>
      <c r="F2511" s="13"/>
      <c r="G2511" s="10"/>
      <c r="H2511" s="10"/>
      <c r="I2511" s="10"/>
      <c r="J2511" s="10"/>
    </row>
    <row r="2512" spans="2:10">
      <c r="B2512" s="11"/>
      <c r="D2512" s="14"/>
      <c r="F2512" s="13"/>
      <c r="G2512" s="10"/>
      <c r="H2512" s="10"/>
      <c r="I2512" s="10"/>
      <c r="J2512" s="10"/>
    </row>
    <row r="2513" spans="2:10">
      <c r="B2513" s="11"/>
      <c r="D2513" s="14"/>
      <c r="F2513" s="13"/>
      <c r="G2513" s="10"/>
      <c r="H2513" s="10"/>
      <c r="I2513" s="10"/>
      <c r="J2513" s="10"/>
    </row>
    <row r="2514" spans="2:10">
      <c r="B2514" s="11"/>
      <c r="D2514" s="14"/>
      <c r="F2514" s="13"/>
      <c r="G2514" s="10"/>
      <c r="H2514" s="10"/>
      <c r="I2514" s="10"/>
      <c r="J2514" s="10"/>
    </row>
    <row r="2515" spans="2:10">
      <c r="B2515" s="11"/>
      <c r="D2515" s="14"/>
      <c r="F2515" s="13"/>
      <c r="G2515" s="10"/>
      <c r="H2515" s="10"/>
      <c r="I2515" s="10"/>
      <c r="J2515" s="10"/>
    </row>
    <row r="2516" spans="2:10">
      <c r="B2516" s="11"/>
      <c r="D2516" s="14"/>
      <c r="F2516" s="13"/>
      <c r="G2516" s="10"/>
      <c r="H2516" s="10"/>
      <c r="I2516" s="10"/>
      <c r="J2516" s="10"/>
    </row>
    <row r="2517" spans="2:10">
      <c r="B2517" s="11"/>
      <c r="D2517" s="14"/>
      <c r="F2517" s="13"/>
      <c r="G2517" s="10"/>
      <c r="H2517" s="10"/>
      <c r="I2517" s="10"/>
      <c r="J2517" s="10"/>
    </row>
    <row r="2518" spans="2:10">
      <c r="B2518" s="11"/>
      <c r="D2518" s="14"/>
      <c r="F2518" s="13"/>
      <c r="G2518" s="10"/>
      <c r="H2518" s="10"/>
      <c r="I2518" s="10"/>
      <c r="J2518" s="10"/>
    </row>
    <row r="2519" spans="2:10">
      <c r="B2519" s="11"/>
      <c r="D2519" s="14"/>
      <c r="F2519" s="13"/>
      <c r="G2519" s="10"/>
      <c r="H2519" s="10"/>
      <c r="I2519" s="10"/>
      <c r="J2519" s="10"/>
    </row>
    <row r="2520" spans="2:10">
      <c r="B2520" s="11"/>
      <c r="D2520" s="14"/>
      <c r="F2520" s="13"/>
      <c r="G2520" s="10"/>
      <c r="H2520" s="10"/>
      <c r="I2520" s="10"/>
      <c r="J2520" s="10"/>
    </row>
    <row r="2521" spans="2:10">
      <c r="B2521" s="11"/>
      <c r="D2521" s="14"/>
      <c r="F2521" s="13"/>
      <c r="G2521" s="10"/>
      <c r="H2521" s="10"/>
      <c r="I2521" s="10"/>
      <c r="J2521" s="10"/>
    </row>
    <row r="2522" spans="2:10">
      <c r="B2522" s="11"/>
      <c r="D2522" s="14"/>
      <c r="F2522" s="13"/>
      <c r="G2522" s="10"/>
      <c r="H2522" s="10"/>
      <c r="I2522" s="10"/>
      <c r="J2522" s="10"/>
    </row>
    <row r="2523" spans="2:10">
      <c r="B2523" s="11"/>
      <c r="D2523" s="14"/>
      <c r="F2523" s="13"/>
      <c r="G2523" s="10"/>
      <c r="H2523" s="10"/>
      <c r="I2523" s="10"/>
      <c r="J2523" s="10"/>
    </row>
    <row r="2524" spans="2:10">
      <c r="B2524" s="11"/>
      <c r="D2524" s="14"/>
      <c r="F2524" s="13"/>
      <c r="G2524" s="10"/>
      <c r="H2524" s="10"/>
      <c r="I2524" s="10"/>
      <c r="J2524" s="10"/>
    </row>
    <row r="2525" spans="2:10">
      <c r="B2525" s="11"/>
      <c r="D2525" s="14"/>
      <c r="F2525" s="13"/>
      <c r="G2525" s="10"/>
      <c r="H2525" s="10"/>
      <c r="I2525" s="10"/>
      <c r="J2525" s="10"/>
    </row>
    <row r="2526" spans="2:10">
      <c r="B2526" s="11"/>
      <c r="D2526" s="14"/>
      <c r="F2526" s="13"/>
      <c r="G2526" s="10"/>
      <c r="H2526" s="10"/>
      <c r="I2526" s="10"/>
      <c r="J2526" s="10"/>
    </row>
    <row r="2527" spans="2:10">
      <c r="B2527" s="11"/>
      <c r="D2527" s="14"/>
      <c r="F2527" s="13"/>
      <c r="G2527" s="10"/>
      <c r="H2527" s="10"/>
      <c r="I2527" s="10"/>
      <c r="J2527" s="10"/>
    </row>
    <row r="2528" spans="2:10">
      <c r="B2528" s="11"/>
      <c r="D2528" s="14"/>
      <c r="F2528" s="13"/>
      <c r="G2528" s="10"/>
      <c r="H2528" s="10"/>
      <c r="I2528" s="10"/>
      <c r="J2528" s="10"/>
    </row>
    <row r="2529" spans="2:10">
      <c r="B2529" s="11"/>
      <c r="D2529" s="14"/>
      <c r="F2529" s="13"/>
      <c r="G2529" s="10"/>
      <c r="H2529" s="10"/>
      <c r="I2529" s="10"/>
      <c r="J2529" s="10"/>
    </row>
    <row r="2530" spans="2:10">
      <c r="B2530" s="11"/>
      <c r="D2530" s="14"/>
      <c r="F2530" s="13"/>
      <c r="G2530" s="10"/>
      <c r="H2530" s="10"/>
      <c r="I2530" s="10"/>
      <c r="J2530" s="10"/>
    </row>
    <row r="2531" spans="2:10">
      <c r="B2531" s="11"/>
      <c r="D2531" s="14"/>
      <c r="F2531" s="13"/>
      <c r="G2531" s="10"/>
      <c r="H2531" s="10"/>
      <c r="I2531" s="10"/>
      <c r="J2531" s="10"/>
    </row>
    <row r="2532" spans="2:10">
      <c r="B2532" s="11"/>
      <c r="D2532" s="14"/>
      <c r="F2532" s="13"/>
      <c r="G2532" s="10"/>
      <c r="H2532" s="10"/>
      <c r="I2532" s="10"/>
      <c r="J2532" s="10"/>
    </row>
    <row r="2533" spans="2:10">
      <c r="B2533" s="11"/>
      <c r="D2533" s="14"/>
      <c r="F2533" s="13"/>
      <c r="G2533" s="10"/>
      <c r="H2533" s="10"/>
      <c r="I2533" s="10"/>
      <c r="J2533" s="10"/>
    </row>
    <row r="2534" spans="2:10">
      <c r="B2534" s="11"/>
      <c r="D2534" s="14"/>
      <c r="F2534" s="13"/>
      <c r="G2534" s="10"/>
      <c r="H2534" s="10"/>
      <c r="I2534" s="10"/>
      <c r="J2534" s="10"/>
    </row>
    <row r="2535" spans="2:10">
      <c r="B2535" s="11"/>
      <c r="D2535" s="14"/>
      <c r="F2535" s="13"/>
      <c r="G2535" s="10"/>
      <c r="H2535" s="10"/>
      <c r="I2535" s="10"/>
      <c r="J2535" s="10"/>
    </row>
    <row r="2536" spans="2:10">
      <c r="B2536" s="11"/>
      <c r="D2536" s="14"/>
      <c r="F2536" s="13"/>
      <c r="G2536" s="10"/>
      <c r="H2536" s="10"/>
      <c r="I2536" s="10"/>
      <c r="J2536" s="10"/>
    </row>
    <row r="2537" spans="2:10">
      <c r="B2537" s="11"/>
      <c r="D2537" s="14"/>
      <c r="F2537" s="13"/>
      <c r="G2537" s="10"/>
      <c r="H2537" s="10"/>
      <c r="I2537" s="10"/>
      <c r="J2537" s="10"/>
    </row>
    <row r="2538" spans="2:10">
      <c r="B2538" s="11"/>
      <c r="D2538" s="14"/>
      <c r="F2538" s="13"/>
      <c r="G2538" s="10"/>
      <c r="H2538" s="10"/>
      <c r="I2538" s="10"/>
      <c r="J2538" s="10"/>
    </row>
    <row r="2539" spans="2:10">
      <c r="B2539" s="11"/>
      <c r="D2539" s="14"/>
      <c r="F2539" s="13"/>
      <c r="G2539" s="10"/>
      <c r="H2539" s="10"/>
      <c r="I2539" s="10"/>
      <c r="J2539" s="10"/>
    </row>
    <row r="2540" spans="2:10">
      <c r="B2540" s="11"/>
      <c r="D2540" s="14"/>
      <c r="F2540" s="13"/>
      <c r="G2540" s="10"/>
      <c r="H2540" s="10"/>
      <c r="I2540" s="10"/>
      <c r="J2540" s="10"/>
    </row>
    <row r="2541" spans="2:10">
      <c r="B2541" s="11"/>
      <c r="D2541" s="14"/>
      <c r="F2541" s="13"/>
      <c r="G2541" s="10"/>
      <c r="H2541" s="10"/>
      <c r="I2541" s="10"/>
      <c r="J2541" s="10"/>
    </row>
    <row r="2542" spans="2:10">
      <c r="B2542" s="11"/>
      <c r="D2542" s="14"/>
      <c r="F2542" s="13"/>
      <c r="G2542" s="10"/>
      <c r="H2542" s="10"/>
      <c r="I2542" s="10"/>
      <c r="J2542" s="10"/>
    </row>
    <row r="2543" spans="2:10">
      <c r="B2543" s="11"/>
      <c r="D2543" s="14"/>
      <c r="F2543" s="13"/>
      <c r="G2543" s="10"/>
      <c r="H2543" s="10"/>
      <c r="I2543" s="10"/>
      <c r="J2543" s="10"/>
    </row>
    <row r="2544" spans="2:10">
      <c r="B2544" s="11"/>
      <c r="D2544" s="14"/>
      <c r="F2544" s="13"/>
      <c r="G2544" s="10"/>
      <c r="H2544" s="10"/>
      <c r="I2544" s="10"/>
      <c r="J2544" s="10"/>
    </row>
    <row r="2545" spans="2:10">
      <c r="B2545" s="11"/>
      <c r="D2545" s="14"/>
      <c r="F2545" s="13"/>
      <c r="G2545" s="10"/>
      <c r="H2545" s="10"/>
      <c r="I2545" s="10"/>
      <c r="J2545" s="10"/>
    </row>
    <row r="2546" spans="2:10">
      <c r="B2546" s="11"/>
      <c r="D2546" s="14"/>
      <c r="F2546" s="13"/>
      <c r="G2546" s="10"/>
      <c r="H2546" s="10"/>
      <c r="I2546" s="10"/>
      <c r="J2546" s="10"/>
    </row>
    <row r="2547" spans="2:10">
      <c r="B2547" s="11"/>
      <c r="D2547" s="14"/>
      <c r="F2547" s="13"/>
      <c r="G2547" s="10"/>
      <c r="H2547" s="10"/>
      <c r="I2547" s="10"/>
      <c r="J2547" s="10"/>
    </row>
    <row r="2548" spans="2:10">
      <c r="B2548" s="11"/>
      <c r="D2548" s="14"/>
      <c r="F2548" s="13"/>
      <c r="G2548" s="10"/>
      <c r="H2548" s="10"/>
      <c r="I2548" s="10"/>
      <c r="J2548" s="10"/>
    </row>
    <row r="2549" spans="2:10">
      <c r="B2549" s="11"/>
      <c r="D2549" s="14"/>
      <c r="F2549" s="13"/>
      <c r="G2549" s="10"/>
      <c r="H2549" s="10"/>
      <c r="I2549" s="10"/>
      <c r="J2549" s="10"/>
    </row>
    <row r="2550" spans="2:10">
      <c r="B2550" s="11"/>
      <c r="D2550" s="14"/>
      <c r="F2550" s="13"/>
      <c r="G2550" s="10"/>
      <c r="H2550" s="10"/>
      <c r="I2550" s="10"/>
      <c r="J2550" s="10"/>
    </row>
    <row r="2551" spans="2:10">
      <c r="B2551" s="11"/>
      <c r="D2551" s="14"/>
      <c r="F2551" s="13"/>
      <c r="G2551" s="10"/>
      <c r="H2551" s="10"/>
      <c r="I2551" s="10"/>
      <c r="J2551" s="10"/>
    </row>
    <row r="2552" spans="2:10">
      <c r="B2552" s="11"/>
      <c r="D2552" s="14"/>
      <c r="F2552" s="13"/>
      <c r="G2552" s="10"/>
      <c r="H2552" s="10"/>
      <c r="I2552" s="10"/>
      <c r="J2552" s="10"/>
    </row>
    <row r="2553" spans="2:10">
      <c r="B2553" s="11"/>
      <c r="D2553" s="14"/>
      <c r="F2553" s="13"/>
      <c r="G2553" s="10"/>
      <c r="H2553" s="10"/>
      <c r="I2553" s="10"/>
      <c r="J2553" s="10"/>
    </row>
    <row r="2554" spans="2:10">
      <c r="B2554" s="11"/>
      <c r="D2554" s="14"/>
      <c r="F2554" s="13"/>
      <c r="G2554" s="10"/>
      <c r="H2554" s="10"/>
      <c r="I2554" s="10"/>
      <c r="J2554" s="10"/>
    </row>
    <row r="2555" spans="2:10">
      <c r="B2555" s="11"/>
      <c r="D2555" s="14"/>
      <c r="F2555" s="13"/>
      <c r="G2555" s="10"/>
      <c r="H2555" s="10"/>
      <c r="I2555" s="10"/>
      <c r="J2555" s="10"/>
    </row>
    <row r="2556" spans="2:10">
      <c r="B2556" s="11"/>
      <c r="D2556" s="14"/>
      <c r="F2556" s="13"/>
      <c r="G2556" s="10"/>
      <c r="H2556" s="10"/>
      <c r="I2556" s="10"/>
      <c r="J2556" s="10"/>
    </row>
    <row r="2557" spans="2:10">
      <c r="B2557" s="11"/>
      <c r="D2557" s="14"/>
      <c r="F2557" s="13"/>
      <c r="G2557" s="10"/>
      <c r="H2557" s="10"/>
      <c r="I2557" s="10"/>
      <c r="J2557" s="10"/>
    </row>
    <row r="2558" spans="2:10">
      <c r="B2558" s="11"/>
      <c r="D2558" s="14"/>
      <c r="F2558" s="13"/>
      <c r="G2558" s="10"/>
      <c r="H2558" s="10"/>
      <c r="I2558" s="10"/>
      <c r="J2558" s="10"/>
    </row>
    <row r="2559" spans="2:10">
      <c r="B2559" s="11"/>
      <c r="D2559" s="14"/>
      <c r="F2559" s="13"/>
      <c r="G2559" s="10"/>
      <c r="H2559" s="10"/>
      <c r="I2559" s="10"/>
      <c r="J2559" s="10"/>
    </row>
    <row r="2560" spans="2:10">
      <c r="B2560" s="11"/>
      <c r="D2560" s="14"/>
      <c r="F2560" s="13"/>
      <c r="G2560" s="10"/>
      <c r="H2560" s="10"/>
      <c r="I2560" s="10"/>
      <c r="J2560" s="10"/>
    </row>
    <row r="2561" spans="2:10">
      <c r="B2561" s="11"/>
      <c r="D2561" s="14"/>
      <c r="F2561" s="13"/>
      <c r="G2561" s="10"/>
      <c r="H2561" s="10"/>
      <c r="I2561" s="10"/>
      <c r="J2561" s="10"/>
    </row>
    <row r="2562" spans="2:10">
      <c r="B2562" s="11"/>
      <c r="D2562" s="14"/>
      <c r="F2562" s="13"/>
      <c r="G2562" s="10"/>
      <c r="H2562" s="10"/>
      <c r="I2562" s="10"/>
      <c r="J2562" s="10"/>
    </row>
    <row r="2563" spans="2:10">
      <c r="B2563" s="11"/>
      <c r="D2563" s="14"/>
      <c r="F2563" s="13"/>
      <c r="G2563" s="10"/>
      <c r="H2563" s="10"/>
      <c r="I2563" s="10"/>
      <c r="J2563" s="10"/>
    </row>
    <row r="2564" spans="2:10">
      <c r="B2564" s="11"/>
      <c r="D2564" s="14"/>
      <c r="F2564" s="13"/>
      <c r="G2564" s="10"/>
      <c r="H2564" s="10"/>
      <c r="I2564" s="10"/>
      <c r="J2564" s="10"/>
    </row>
    <row r="2565" spans="2:10">
      <c r="B2565" s="11"/>
      <c r="D2565" s="14"/>
      <c r="F2565" s="13"/>
      <c r="G2565" s="10"/>
      <c r="H2565" s="10"/>
      <c r="I2565" s="10"/>
      <c r="J2565" s="10"/>
    </row>
    <row r="2566" spans="2:10">
      <c r="B2566" s="11"/>
      <c r="D2566" s="14"/>
      <c r="F2566" s="13"/>
      <c r="G2566" s="10"/>
      <c r="H2566" s="10"/>
      <c r="I2566" s="10"/>
      <c r="J2566" s="10"/>
    </row>
    <row r="2567" spans="2:10">
      <c r="B2567" s="11"/>
      <c r="D2567" s="14"/>
      <c r="F2567" s="13"/>
      <c r="G2567" s="10"/>
      <c r="H2567" s="10"/>
      <c r="I2567" s="10"/>
      <c r="J2567" s="10"/>
    </row>
    <row r="2568" spans="2:10">
      <c r="B2568" s="11"/>
      <c r="D2568" s="14"/>
      <c r="F2568" s="13"/>
      <c r="G2568" s="10"/>
      <c r="H2568" s="10"/>
      <c r="I2568" s="10"/>
      <c r="J2568" s="10"/>
    </row>
    <row r="2569" spans="2:10">
      <c r="B2569" s="11"/>
      <c r="D2569" s="14"/>
      <c r="F2569" s="13"/>
      <c r="G2569" s="10"/>
      <c r="H2569" s="10"/>
      <c r="I2569" s="10"/>
      <c r="J2569" s="10"/>
    </row>
    <row r="2570" spans="2:10">
      <c r="B2570" s="11"/>
      <c r="D2570" s="14"/>
      <c r="F2570" s="13"/>
      <c r="G2570" s="10"/>
      <c r="H2570" s="10"/>
      <c r="I2570" s="10"/>
      <c r="J2570" s="10"/>
    </row>
    <row r="2571" spans="2:10">
      <c r="B2571" s="11"/>
      <c r="D2571" s="14"/>
      <c r="F2571" s="13"/>
      <c r="G2571" s="10"/>
      <c r="H2571" s="10"/>
      <c r="I2571" s="10"/>
      <c r="J2571" s="10"/>
    </row>
    <row r="2572" spans="2:10">
      <c r="B2572" s="11"/>
      <c r="D2572" s="14"/>
      <c r="F2572" s="13"/>
      <c r="G2572" s="10"/>
      <c r="H2572" s="10"/>
      <c r="I2572" s="10"/>
      <c r="J2572" s="10"/>
    </row>
    <row r="2573" spans="2:10">
      <c r="B2573" s="11"/>
      <c r="D2573" s="14"/>
      <c r="F2573" s="13"/>
      <c r="G2573" s="10"/>
      <c r="H2573" s="10"/>
      <c r="I2573" s="10"/>
      <c r="J2573" s="10"/>
    </row>
    <row r="2574" spans="2:10">
      <c r="B2574" s="11"/>
      <c r="D2574" s="14"/>
      <c r="F2574" s="13"/>
      <c r="G2574" s="10"/>
      <c r="H2574" s="10"/>
      <c r="I2574" s="10"/>
      <c r="J2574" s="10"/>
    </row>
    <row r="2575" spans="2:10">
      <c r="B2575" s="11"/>
      <c r="D2575" s="14"/>
      <c r="F2575" s="13"/>
      <c r="G2575" s="10"/>
      <c r="H2575" s="10"/>
      <c r="I2575" s="10"/>
      <c r="J2575" s="10"/>
    </row>
    <row r="2576" spans="2:10">
      <c r="B2576" s="11"/>
      <c r="D2576" s="14"/>
      <c r="F2576" s="13"/>
      <c r="G2576" s="10"/>
      <c r="H2576" s="10"/>
      <c r="I2576" s="10"/>
      <c r="J2576" s="10"/>
    </row>
    <row r="2577" spans="2:10">
      <c r="B2577" s="11"/>
      <c r="D2577" s="14"/>
      <c r="F2577" s="13"/>
      <c r="G2577" s="10"/>
      <c r="H2577" s="10"/>
      <c r="I2577" s="10"/>
      <c r="J2577" s="10"/>
    </row>
    <row r="2578" spans="2:10">
      <c r="B2578" s="11"/>
      <c r="D2578" s="14"/>
      <c r="F2578" s="13"/>
      <c r="G2578" s="10"/>
      <c r="H2578" s="10"/>
      <c r="I2578" s="10"/>
      <c r="J2578" s="10"/>
    </row>
    <row r="2579" spans="2:10">
      <c r="B2579" s="11"/>
      <c r="D2579" s="14"/>
      <c r="F2579" s="13"/>
      <c r="G2579" s="10"/>
      <c r="H2579" s="10"/>
      <c r="I2579" s="10"/>
      <c r="J2579" s="10"/>
    </row>
    <row r="2580" spans="2:10">
      <c r="B2580" s="11"/>
      <c r="D2580" s="14"/>
      <c r="F2580" s="13"/>
      <c r="G2580" s="10"/>
      <c r="H2580" s="10"/>
      <c r="I2580" s="10"/>
      <c r="J2580" s="10"/>
    </row>
    <row r="2581" spans="2:10">
      <c r="B2581" s="11"/>
      <c r="D2581" s="14"/>
      <c r="F2581" s="13"/>
      <c r="G2581" s="10"/>
      <c r="H2581" s="10"/>
      <c r="I2581" s="10"/>
      <c r="J2581" s="10"/>
    </row>
    <row r="2582" spans="2:10">
      <c r="B2582" s="11"/>
      <c r="D2582" s="14"/>
      <c r="F2582" s="13"/>
      <c r="G2582" s="10"/>
      <c r="H2582" s="10"/>
      <c r="I2582" s="10"/>
      <c r="J2582" s="10"/>
    </row>
    <row r="2583" spans="2:10">
      <c r="B2583" s="11"/>
      <c r="D2583" s="14"/>
      <c r="F2583" s="13"/>
      <c r="G2583" s="10"/>
      <c r="H2583" s="10"/>
      <c r="I2583" s="10"/>
      <c r="J2583" s="10"/>
    </row>
    <row r="2584" spans="2:10">
      <c r="B2584" s="11"/>
      <c r="D2584" s="14"/>
      <c r="F2584" s="13"/>
      <c r="G2584" s="10"/>
      <c r="H2584" s="10"/>
      <c r="I2584" s="10"/>
      <c r="J2584" s="10"/>
    </row>
    <row r="2585" spans="2:10">
      <c r="B2585" s="11"/>
      <c r="D2585" s="14"/>
      <c r="F2585" s="13"/>
      <c r="G2585" s="10"/>
      <c r="H2585" s="10"/>
      <c r="I2585" s="10"/>
      <c r="J2585" s="10"/>
    </row>
    <row r="2586" spans="2:10">
      <c r="B2586" s="11"/>
      <c r="D2586" s="14"/>
      <c r="F2586" s="13"/>
      <c r="G2586" s="10"/>
      <c r="H2586" s="10"/>
      <c r="I2586" s="10"/>
      <c r="J2586" s="10"/>
    </row>
    <row r="2587" spans="2:10">
      <c r="B2587" s="11"/>
      <c r="D2587" s="14"/>
      <c r="F2587" s="13"/>
      <c r="G2587" s="10"/>
      <c r="H2587" s="10"/>
      <c r="I2587" s="10"/>
      <c r="J2587" s="10"/>
    </row>
    <row r="2588" spans="2:10">
      <c r="B2588" s="11"/>
      <c r="D2588" s="14"/>
      <c r="F2588" s="13"/>
      <c r="G2588" s="10"/>
      <c r="H2588" s="10"/>
      <c r="I2588" s="10"/>
      <c r="J2588" s="10"/>
    </row>
    <row r="2589" spans="2:10">
      <c r="B2589" s="11"/>
      <c r="D2589" s="14"/>
      <c r="F2589" s="13"/>
      <c r="G2589" s="10"/>
      <c r="H2589" s="10"/>
      <c r="I2589" s="10"/>
      <c r="J2589" s="10"/>
    </row>
    <row r="2590" spans="2:10">
      <c r="B2590" s="11"/>
      <c r="D2590" s="14"/>
      <c r="F2590" s="13"/>
      <c r="G2590" s="10"/>
      <c r="H2590" s="10"/>
      <c r="I2590" s="10"/>
      <c r="J2590" s="10"/>
    </row>
    <row r="2591" spans="2:10">
      <c r="B2591" s="11"/>
      <c r="D2591" s="14"/>
      <c r="F2591" s="13"/>
      <c r="G2591" s="10"/>
      <c r="H2591" s="10"/>
      <c r="I2591" s="10"/>
      <c r="J2591" s="10"/>
    </row>
    <row r="2592" spans="2:10">
      <c r="B2592" s="11"/>
      <c r="D2592" s="14"/>
      <c r="F2592" s="13"/>
      <c r="G2592" s="10"/>
      <c r="H2592" s="10"/>
      <c r="I2592" s="10"/>
      <c r="J2592" s="10"/>
    </row>
    <row r="2593" spans="2:10">
      <c r="B2593" s="11"/>
      <c r="D2593" s="14"/>
      <c r="F2593" s="13"/>
      <c r="G2593" s="10"/>
      <c r="H2593" s="10"/>
      <c r="I2593" s="10"/>
      <c r="J2593" s="10"/>
    </row>
    <row r="2594" spans="2:10">
      <c r="B2594" s="11"/>
      <c r="D2594" s="14"/>
      <c r="F2594" s="13"/>
      <c r="G2594" s="10"/>
      <c r="H2594" s="10"/>
      <c r="I2594" s="10"/>
      <c r="J2594" s="10"/>
    </row>
    <row r="2595" spans="2:10">
      <c r="B2595" s="11"/>
      <c r="D2595" s="14"/>
      <c r="F2595" s="13"/>
      <c r="G2595" s="10"/>
      <c r="H2595" s="10"/>
      <c r="I2595" s="10"/>
      <c r="J2595" s="10"/>
    </row>
    <row r="2596" spans="2:10">
      <c r="B2596" s="11"/>
      <c r="D2596" s="14"/>
      <c r="F2596" s="13"/>
      <c r="G2596" s="10"/>
      <c r="H2596" s="10"/>
      <c r="I2596" s="10"/>
      <c r="J2596" s="10"/>
    </row>
    <row r="2597" spans="2:10">
      <c r="B2597" s="11"/>
      <c r="D2597" s="14"/>
      <c r="F2597" s="13"/>
      <c r="G2597" s="10"/>
      <c r="H2597" s="10"/>
      <c r="I2597" s="10"/>
      <c r="J2597" s="10"/>
    </row>
    <row r="2598" spans="2:10">
      <c r="B2598" s="11"/>
      <c r="D2598" s="14"/>
      <c r="F2598" s="13"/>
      <c r="G2598" s="10"/>
      <c r="H2598" s="10"/>
      <c r="I2598" s="10"/>
      <c r="J2598" s="10"/>
    </row>
    <row r="2599" spans="2:10">
      <c r="B2599" s="11"/>
      <c r="D2599" s="14"/>
      <c r="F2599" s="13"/>
      <c r="G2599" s="10"/>
      <c r="H2599" s="10"/>
      <c r="I2599" s="10"/>
      <c r="J2599" s="10"/>
    </row>
    <row r="2600" spans="2:10">
      <c r="B2600" s="11"/>
      <c r="D2600" s="14"/>
      <c r="F2600" s="13"/>
      <c r="G2600" s="10"/>
      <c r="H2600" s="10"/>
      <c r="I2600" s="10"/>
      <c r="J2600" s="10"/>
    </row>
    <row r="2601" spans="2:10">
      <c r="B2601" s="11"/>
      <c r="D2601" s="14"/>
      <c r="F2601" s="13"/>
      <c r="G2601" s="10"/>
      <c r="H2601" s="10"/>
      <c r="I2601" s="10"/>
      <c r="J2601" s="10"/>
    </row>
    <row r="2602" spans="2:10">
      <c r="B2602" s="11"/>
      <c r="D2602" s="14"/>
      <c r="F2602" s="13"/>
      <c r="G2602" s="10"/>
      <c r="H2602" s="10"/>
      <c r="I2602" s="10"/>
      <c r="J2602" s="10"/>
    </row>
    <row r="2603" spans="2:10">
      <c r="B2603" s="11"/>
      <c r="D2603" s="14"/>
      <c r="F2603" s="13"/>
      <c r="G2603" s="10"/>
      <c r="H2603" s="10"/>
      <c r="I2603" s="10"/>
      <c r="J2603" s="10"/>
    </row>
    <row r="2604" spans="2:10">
      <c r="B2604" s="11"/>
      <c r="D2604" s="14"/>
      <c r="F2604" s="13"/>
      <c r="G2604" s="10"/>
      <c r="H2604" s="10"/>
      <c r="I2604" s="10"/>
      <c r="J2604" s="10"/>
    </row>
    <row r="2605" spans="2:10">
      <c r="B2605" s="11"/>
      <c r="D2605" s="14"/>
      <c r="F2605" s="13"/>
      <c r="G2605" s="10"/>
      <c r="H2605" s="10"/>
      <c r="I2605" s="10"/>
      <c r="J2605" s="10"/>
    </row>
    <row r="2606" spans="2:10">
      <c r="B2606" s="11"/>
      <c r="D2606" s="14"/>
      <c r="F2606" s="13"/>
      <c r="G2606" s="10"/>
      <c r="H2606" s="10"/>
      <c r="I2606" s="10"/>
      <c r="J2606" s="10"/>
    </row>
    <row r="2607" spans="2:10">
      <c r="B2607" s="11"/>
      <c r="D2607" s="14"/>
      <c r="F2607" s="13"/>
      <c r="G2607" s="10"/>
      <c r="H2607" s="10"/>
      <c r="I2607" s="10"/>
      <c r="J2607" s="10"/>
    </row>
    <row r="2608" spans="2:10">
      <c r="B2608" s="11"/>
      <c r="D2608" s="14"/>
      <c r="F2608" s="13"/>
      <c r="G2608" s="10"/>
      <c r="H2608" s="10"/>
      <c r="I2608" s="10"/>
      <c r="J2608" s="10"/>
    </row>
    <row r="2609" spans="2:10">
      <c r="B2609" s="11"/>
      <c r="D2609" s="14"/>
      <c r="F2609" s="13"/>
      <c r="G2609" s="10"/>
      <c r="H2609" s="10"/>
      <c r="I2609" s="10"/>
      <c r="J2609" s="10"/>
    </row>
    <row r="2610" spans="2:10">
      <c r="B2610" s="11"/>
      <c r="D2610" s="14"/>
      <c r="F2610" s="13"/>
      <c r="G2610" s="10"/>
      <c r="H2610" s="10"/>
      <c r="I2610" s="10"/>
      <c r="J2610" s="10"/>
    </row>
    <row r="2611" spans="2:10">
      <c r="B2611" s="11"/>
      <c r="D2611" s="14"/>
      <c r="F2611" s="13"/>
      <c r="G2611" s="10"/>
      <c r="H2611" s="10"/>
      <c r="I2611" s="10"/>
      <c r="J2611" s="10"/>
    </row>
    <row r="2612" spans="2:10">
      <c r="B2612" s="11"/>
      <c r="D2612" s="14"/>
      <c r="F2612" s="13"/>
      <c r="G2612" s="10"/>
      <c r="H2612" s="10"/>
      <c r="I2612" s="10"/>
      <c r="J2612" s="10"/>
    </row>
    <row r="2613" spans="2:10">
      <c r="B2613" s="11"/>
      <c r="D2613" s="14"/>
      <c r="F2613" s="13"/>
      <c r="G2613" s="10"/>
      <c r="H2613" s="10"/>
      <c r="I2613" s="10"/>
      <c r="J2613" s="10"/>
    </row>
    <row r="2614" spans="2:10">
      <c r="B2614" s="11"/>
      <c r="D2614" s="14"/>
      <c r="F2614" s="13"/>
      <c r="G2614" s="10"/>
      <c r="H2614" s="10"/>
      <c r="I2614" s="10"/>
      <c r="J2614" s="10"/>
    </row>
    <row r="2615" spans="2:10">
      <c r="B2615" s="11"/>
      <c r="D2615" s="14"/>
      <c r="F2615" s="13"/>
      <c r="G2615" s="10"/>
      <c r="H2615" s="10"/>
      <c r="I2615" s="10"/>
      <c r="J2615" s="10"/>
    </row>
    <row r="2616" spans="2:10">
      <c r="B2616" s="11"/>
      <c r="D2616" s="14"/>
      <c r="F2616" s="13"/>
      <c r="G2616" s="10"/>
      <c r="H2616" s="10"/>
      <c r="I2616" s="10"/>
      <c r="J2616" s="10"/>
    </row>
    <row r="2617" spans="2:10">
      <c r="B2617" s="11"/>
      <c r="D2617" s="14"/>
      <c r="F2617" s="13"/>
      <c r="G2617" s="10"/>
      <c r="H2617" s="10"/>
      <c r="I2617" s="10"/>
      <c r="J2617" s="10"/>
    </row>
    <row r="2618" spans="2:10">
      <c r="B2618" s="11"/>
      <c r="D2618" s="14"/>
      <c r="F2618" s="13"/>
      <c r="G2618" s="10"/>
      <c r="H2618" s="10"/>
      <c r="I2618" s="10"/>
      <c r="J2618" s="10"/>
    </row>
    <row r="2619" spans="2:10">
      <c r="B2619" s="11"/>
      <c r="D2619" s="14"/>
      <c r="F2619" s="13"/>
      <c r="G2619" s="10"/>
      <c r="H2619" s="10"/>
      <c r="I2619" s="10"/>
      <c r="J2619" s="10"/>
    </row>
    <row r="2620" spans="2:10">
      <c r="B2620" s="11"/>
      <c r="D2620" s="14"/>
      <c r="F2620" s="13"/>
      <c r="G2620" s="10"/>
      <c r="H2620" s="10"/>
      <c r="I2620" s="10"/>
      <c r="J2620" s="10"/>
    </row>
    <row r="2621" spans="2:10">
      <c r="B2621" s="11"/>
      <c r="D2621" s="14"/>
      <c r="F2621" s="13"/>
      <c r="G2621" s="10"/>
      <c r="H2621" s="10"/>
      <c r="I2621" s="10"/>
      <c r="J2621" s="10"/>
    </row>
    <row r="2622" spans="2:10">
      <c r="B2622" s="11"/>
      <c r="D2622" s="14"/>
      <c r="F2622" s="13"/>
      <c r="G2622" s="10"/>
      <c r="H2622" s="10"/>
      <c r="I2622" s="10"/>
      <c r="J2622" s="10"/>
    </row>
    <row r="2623" spans="2:10">
      <c r="B2623" s="11"/>
      <c r="D2623" s="14"/>
      <c r="F2623" s="13"/>
      <c r="G2623" s="10"/>
      <c r="H2623" s="10"/>
      <c r="I2623" s="10"/>
      <c r="J2623" s="10"/>
    </row>
    <row r="2624" spans="2:10">
      <c r="B2624" s="11"/>
      <c r="D2624" s="14"/>
      <c r="F2624" s="13"/>
      <c r="G2624" s="10"/>
      <c r="H2624" s="10"/>
      <c r="I2624" s="10"/>
      <c r="J2624" s="10"/>
    </row>
    <row r="2625" spans="2:10">
      <c r="B2625" s="11"/>
      <c r="D2625" s="14"/>
      <c r="F2625" s="13"/>
      <c r="G2625" s="10"/>
      <c r="H2625" s="10"/>
      <c r="I2625" s="10"/>
      <c r="J2625" s="10"/>
    </row>
    <row r="2626" spans="2:10">
      <c r="B2626" s="11"/>
      <c r="D2626" s="14"/>
      <c r="F2626" s="13"/>
      <c r="G2626" s="10"/>
      <c r="H2626" s="10"/>
      <c r="I2626" s="10"/>
      <c r="J2626" s="10"/>
    </row>
    <row r="2627" spans="2:10">
      <c r="B2627" s="11"/>
      <c r="D2627" s="14"/>
      <c r="F2627" s="13"/>
      <c r="G2627" s="10"/>
      <c r="H2627" s="10"/>
      <c r="I2627" s="10"/>
      <c r="J2627" s="10"/>
    </row>
    <row r="2628" spans="2:10">
      <c r="B2628" s="11"/>
      <c r="D2628" s="14"/>
      <c r="F2628" s="13"/>
      <c r="G2628" s="10"/>
      <c r="H2628" s="10"/>
      <c r="I2628" s="10"/>
      <c r="J2628" s="10"/>
    </row>
    <row r="2629" spans="2:10">
      <c r="B2629" s="11"/>
      <c r="D2629" s="14"/>
      <c r="F2629" s="13"/>
      <c r="G2629" s="10"/>
      <c r="H2629" s="10"/>
      <c r="I2629" s="10"/>
      <c r="J2629" s="10"/>
    </row>
    <row r="2630" spans="2:10">
      <c r="B2630" s="11"/>
      <c r="D2630" s="14"/>
      <c r="F2630" s="13"/>
      <c r="G2630" s="10"/>
      <c r="H2630" s="10"/>
      <c r="I2630" s="10"/>
      <c r="J2630" s="10"/>
    </row>
    <row r="2631" spans="2:10">
      <c r="B2631" s="11"/>
      <c r="D2631" s="14"/>
      <c r="F2631" s="13"/>
      <c r="G2631" s="10"/>
      <c r="H2631" s="10"/>
      <c r="I2631" s="10"/>
      <c r="J2631" s="10"/>
    </row>
    <row r="2632" spans="2:10">
      <c r="B2632" s="11"/>
      <c r="D2632" s="14"/>
      <c r="F2632" s="13"/>
      <c r="G2632" s="10"/>
      <c r="H2632" s="10"/>
      <c r="I2632" s="10"/>
      <c r="J2632" s="10"/>
    </row>
    <row r="2633" spans="2:10">
      <c r="B2633" s="11"/>
      <c r="D2633" s="14"/>
      <c r="F2633" s="13"/>
      <c r="G2633" s="10"/>
      <c r="H2633" s="10"/>
      <c r="I2633" s="10"/>
      <c r="J2633" s="10"/>
    </row>
    <row r="2634" spans="2:10">
      <c r="B2634" s="11"/>
      <c r="D2634" s="14"/>
      <c r="F2634" s="13"/>
      <c r="G2634" s="10"/>
      <c r="H2634" s="10"/>
      <c r="I2634" s="10"/>
      <c r="J2634" s="10"/>
    </row>
    <row r="2635" spans="2:10">
      <c r="B2635" s="11"/>
      <c r="D2635" s="14"/>
      <c r="F2635" s="13"/>
      <c r="G2635" s="10"/>
      <c r="H2635" s="10"/>
      <c r="I2635" s="10"/>
      <c r="J2635" s="10"/>
    </row>
    <row r="2636" spans="2:10">
      <c r="B2636" s="11"/>
      <c r="D2636" s="14"/>
      <c r="F2636" s="13"/>
      <c r="G2636" s="10"/>
      <c r="H2636" s="10"/>
      <c r="I2636" s="10"/>
      <c r="J2636" s="10"/>
    </row>
    <row r="2637" spans="2:10">
      <c r="B2637" s="11"/>
      <c r="D2637" s="14"/>
      <c r="F2637" s="13"/>
      <c r="G2637" s="10"/>
      <c r="H2637" s="10"/>
      <c r="I2637" s="10"/>
      <c r="J2637" s="10"/>
    </row>
    <row r="2638" spans="2:10">
      <c r="B2638" s="11"/>
      <c r="D2638" s="14"/>
      <c r="F2638" s="13"/>
      <c r="G2638" s="10"/>
      <c r="H2638" s="10"/>
      <c r="I2638" s="10"/>
      <c r="J2638" s="10"/>
    </row>
    <row r="2639" spans="2:10">
      <c r="B2639" s="11"/>
      <c r="D2639" s="14"/>
      <c r="F2639" s="13"/>
      <c r="G2639" s="10"/>
      <c r="H2639" s="10"/>
      <c r="I2639" s="10"/>
      <c r="J2639" s="10"/>
    </row>
    <row r="2640" spans="2:10">
      <c r="B2640" s="11"/>
      <c r="D2640" s="14"/>
      <c r="F2640" s="13"/>
      <c r="G2640" s="10"/>
      <c r="H2640" s="10"/>
      <c r="I2640" s="10"/>
      <c r="J2640" s="10"/>
    </row>
    <row r="2641" spans="2:10">
      <c r="B2641" s="11"/>
      <c r="D2641" s="14"/>
      <c r="F2641" s="13"/>
      <c r="G2641" s="10"/>
      <c r="H2641" s="10"/>
      <c r="I2641" s="10"/>
      <c r="J2641" s="10"/>
    </row>
    <row r="2642" spans="2:10">
      <c r="B2642" s="11"/>
      <c r="D2642" s="14"/>
      <c r="F2642" s="13"/>
      <c r="G2642" s="10"/>
      <c r="H2642" s="10"/>
      <c r="I2642" s="10"/>
      <c r="J2642" s="10"/>
    </row>
    <row r="2643" spans="2:10">
      <c r="B2643" s="11"/>
      <c r="D2643" s="14"/>
      <c r="F2643" s="13"/>
      <c r="G2643" s="10"/>
      <c r="H2643" s="10"/>
      <c r="I2643" s="10"/>
      <c r="J2643" s="10"/>
    </row>
    <row r="2644" spans="2:10">
      <c r="B2644" s="11"/>
      <c r="D2644" s="14"/>
      <c r="F2644" s="13"/>
      <c r="G2644" s="10"/>
      <c r="H2644" s="10"/>
      <c r="I2644" s="10"/>
      <c r="J2644" s="10"/>
    </row>
    <row r="2645" spans="2:10">
      <c r="B2645" s="11"/>
      <c r="D2645" s="14"/>
      <c r="F2645" s="13"/>
      <c r="G2645" s="10"/>
      <c r="H2645" s="10"/>
      <c r="I2645" s="10"/>
      <c r="J2645" s="10"/>
    </row>
    <row r="2646" spans="2:10">
      <c r="B2646" s="11"/>
      <c r="D2646" s="14"/>
      <c r="F2646" s="13"/>
      <c r="G2646" s="10"/>
      <c r="H2646" s="10"/>
      <c r="I2646" s="10"/>
      <c r="J2646" s="10"/>
    </row>
    <row r="2647" spans="2:10">
      <c r="B2647" s="11"/>
      <c r="D2647" s="14"/>
      <c r="F2647" s="13"/>
      <c r="G2647" s="10"/>
      <c r="H2647" s="10"/>
      <c r="I2647" s="10"/>
      <c r="J2647" s="10"/>
    </row>
    <row r="2648" spans="2:10">
      <c r="B2648" s="11"/>
      <c r="D2648" s="14"/>
      <c r="F2648" s="13"/>
      <c r="G2648" s="10"/>
      <c r="H2648" s="10"/>
      <c r="I2648" s="10"/>
      <c r="J2648" s="10"/>
    </row>
    <row r="2649" spans="2:10">
      <c r="B2649" s="11"/>
      <c r="D2649" s="14"/>
      <c r="F2649" s="13"/>
      <c r="G2649" s="10"/>
      <c r="H2649" s="10"/>
      <c r="I2649" s="10"/>
      <c r="J2649" s="10"/>
    </row>
    <row r="2650" spans="2:10">
      <c r="B2650" s="11"/>
      <c r="D2650" s="14"/>
      <c r="F2650" s="13"/>
      <c r="G2650" s="10"/>
      <c r="H2650" s="10"/>
      <c r="I2650" s="10"/>
      <c r="J2650" s="10"/>
    </row>
    <row r="2651" spans="2:10">
      <c r="B2651" s="11"/>
      <c r="D2651" s="14"/>
      <c r="F2651" s="13"/>
      <c r="G2651" s="10"/>
      <c r="H2651" s="10"/>
      <c r="I2651" s="10"/>
      <c r="J2651" s="10"/>
    </row>
    <row r="2652" spans="2:10">
      <c r="B2652" s="11"/>
      <c r="D2652" s="14"/>
      <c r="F2652" s="13"/>
      <c r="G2652" s="10"/>
      <c r="H2652" s="10"/>
      <c r="I2652" s="10"/>
      <c r="J2652" s="10"/>
    </row>
    <row r="2653" spans="2:10">
      <c r="B2653" s="11"/>
      <c r="D2653" s="14"/>
      <c r="F2653" s="13"/>
      <c r="G2653" s="10"/>
      <c r="H2653" s="10"/>
      <c r="I2653" s="10"/>
      <c r="J2653" s="10"/>
    </row>
    <row r="2654" spans="2:10">
      <c r="B2654" s="11"/>
      <c r="D2654" s="14"/>
      <c r="F2654" s="13"/>
      <c r="G2654" s="10"/>
      <c r="H2654" s="10"/>
      <c r="I2654" s="10"/>
      <c r="J2654" s="10"/>
    </row>
    <row r="2655" spans="2:10">
      <c r="B2655" s="11"/>
      <c r="D2655" s="14"/>
      <c r="F2655" s="13"/>
      <c r="G2655" s="10"/>
      <c r="H2655" s="10"/>
      <c r="I2655" s="10"/>
      <c r="J2655" s="10"/>
    </row>
    <row r="2656" spans="2:10">
      <c r="B2656" s="11"/>
      <c r="D2656" s="14"/>
      <c r="F2656" s="13"/>
      <c r="G2656" s="10"/>
      <c r="H2656" s="10"/>
      <c r="I2656" s="10"/>
      <c r="J2656" s="10"/>
    </row>
    <row r="2657" spans="2:10">
      <c r="B2657" s="11"/>
      <c r="D2657" s="14"/>
      <c r="F2657" s="13"/>
      <c r="G2657" s="10"/>
      <c r="H2657" s="10"/>
      <c r="I2657" s="10"/>
      <c r="J2657" s="10"/>
    </row>
    <row r="2658" spans="2:10">
      <c r="B2658" s="11"/>
      <c r="D2658" s="14"/>
      <c r="F2658" s="13"/>
      <c r="G2658" s="10"/>
      <c r="H2658" s="10"/>
      <c r="I2658" s="10"/>
      <c r="J2658" s="10"/>
    </row>
    <row r="2659" spans="2:10">
      <c r="B2659" s="11"/>
      <c r="D2659" s="14"/>
      <c r="F2659" s="13"/>
      <c r="G2659" s="10"/>
      <c r="H2659" s="10"/>
      <c r="I2659" s="10"/>
      <c r="J2659" s="10"/>
    </row>
    <row r="2660" spans="2:10">
      <c r="B2660" s="11"/>
      <c r="D2660" s="14"/>
      <c r="F2660" s="13"/>
      <c r="G2660" s="10"/>
      <c r="H2660" s="10"/>
      <c r="I2660" s="10"/>
      <c r="J2660" s="10"/>
    </row>
    <row r="2661" spans="2:10">
      <c r="B2661" s="11"/>
      <c r="D2661" s="14"/>
      <c r="F2661" s="13"/>
      <c r="G2661" s="10"/>
      <c r="H2661" s="10"/>
      <c r="I2661" s="10"/>
      <c r="J2661" s="10"/>
    </row>
    <row r="2662" spans="2:10">
      <c r="B2662" s="11"/>
      <c r="D2662" s="14"/>
      <c r="F2662" s="13"/>
      <c r="G2662" s="10"/>
      <c r="H2662" s="10"/>
      <c r="I2662" s="10"/>
      <c r="J2662" s="10"/>
    </row>
    <row r="2663" spans="2:10">
      <c r="B2663" s="11"/>
      <c r="D2663" s="14"/>
      <c r="F2663" s="13"/>
      <c r="G2663" s="10"/>
      <c r="H2663" s="10"/>
      <c r="I2663" s="10"/>
      <c r="J2663" s="10"/>
    </row>
    <row r="2664" spans="2:10">
      <c r="B2664" s="11"/>
      <c r="D2664" s="14"/>
      <c r="F2664" s="13"/>
      <c r="G2664" s="10"/>
      <c r="H2664" s="10"/>
      <c r="I2664" s="10"/>
      <c r="J2664" s="10"/>
    </row>
    <row r="2665" spans="2:10">
      <c r="B2665" s="11"/>
      <c r="D2665" s="14"/>
      <c r="F2665" s="13"/>
      <c r="G2665" s="10"/>
      <c r="H2665" s="10"/>
      <c r="I2665" s="10"/>
      <c r="J2665" s="10"/>
    </row>
    <row r="2666" spans="2:10">
      <c r="B2666" s="11"/>
      <c r="D2666" s="14"/>
      <c r="F2666" s="13"/>
      <c r="G2666" s="10"/>
      <c r="H2666" s="10"/>
      <c r="I2666" s="10"/>
      <c r="J2666" s="10"/>
    </row>
    <row r="2667" spans="2:10">
      <c r="B2667" s="11"/>
      <c r="D2667" s="14"/>
      <c r="F2667" s="13"/>
      <c r="G2667" s="10"/>
      <c r="H2667" s="10"/>
      <c r="I2667" s="10"/>
      <c r="J2667" s="10"/>
    </row>
    <row r="2668" spans="2:10">
      <c r="B2668" s="11"/>
      <c r="D2668" s="14"/>
      <c r="F2668" s="13"/>
      <c r="G2668" s="10"/>
      <c r="H2668" s="10"/>
      <c r="I2668" s="10"/>
      <c r="J2668" s="10"/>
    </row>
    <row r="2669" spans="2:10">
      <c r="B2669" s="11"/>
      <c r="D2669" s="14"/>
      <c r="F2669" s="13"/>
      <c r="G2669" s="10"/>
      <c r="H2669" s="10"/>
      <c r="I2669" s="10"/>
      <c r="J2669" s="10"/>
    </row>
    <row r="2670" spans="2:10">
      <c r="B2670" s="11"/>
      <c r="D2670" s="14"/>
      <c r="F2670" s="13"/>
      <c r="G2670" s="10"/>
      <c r="H2670" s="10"/>
      <c r="I2670" s="10"/>
      <c r="J2670" s="10"/>
    </row>
    <row r="2671" spans="2:10">
      <c r="B2671" s="11"/>
      <c r="D2671" s="14"/>
      <c r="F2671" s="13"/>
      <c r="G2671" s="10"/>
      <c r="H2671" s="10"/>
      <c r="I2671" s="10"/>
      <c r="J2671" s="10"/>
    </row>
    <row r="2672" spans="2:10">
      <c r="B2672" s="11"/>
      <c r="D2672" s="14"/>
      <c r="F2672" s="13"/>
      <c r="G2672" s="10"/>
      <c r="H2672" s="10"/>
      <c r="I2672" s="10"/>
      <c r="J2672" s="10"/>
    </row>
    <row r="2673" spans="2:10">
      <c r="B2673" s="11"/>
      <c r="D2673" s="14"/>
      <c r="F2673" s="13"/>
      <c r="G2673" s="10"/>
      <c r="H2673" s="10"/>
      <c r="I2673" s="10"/>
      <c r="J2673" s="10"/>
    </row>
    <row r="2674" spans="2:10">
      <c r="B2674" s="11"/>
      <c r="D2674" s="14"/>
      <c r="F2674" s="13"/>
      <c r="G2674" s="10"/>
      <c r="H2674" s="10"/>
      <c r="I2674" s="10"/>
      <c r="J2674" s="10"/>
    </row>
    <row r="2675" spans="2:10">
      <c r="B2675" s="11"/>
      <c r="D2675" s="14"/>
      <c r="F2675" s="13"/>
      <c r="G2675" s="10"/>
      <c r="H2675" s="10"/>
      <c r="I2675" s="10"/>
      <c r="J2675" s="10"/>
    </row>
    <row r="2676" spans="2:10">
      <c r="B2676" s="11"/>
      <c r="D2676" s="14"/>
      <c r="F2676" s="13"/>
      <c r="G2676" s="10"/>
      <c r="H2676" s="10"/>
      <c r="I2676" s="10"/>
      <c r="J2676" s="10"/>
    </row>
    <row r="2677" spans="2:10">
      <c r="B2677" s="11"/>
      <c r="D2677" s="14"/>
      <c r="F2677" s="13"/>
      <c r="G2677" s="10"/>
      <c r="H2677" s="10"/>
      <c r="I2677" s="10"/>
      <c r="J2677" s="10"/>
    </row>
    <row r="2678" spans="2:10">
      <c r="B2678" s="11"/>
      <c r="D2678" s="14"/>
      <c r="F2678" s="13"/>
      <c r="G2678" s="10"/>
      <c r="H2678" s="10"/>
      <c r="I2678" s="10"/>
      <c r="J2678" s="10"/>
    </row>
    <row r="2679" spans="2:10">
      <c r="B2679" s="11"/>
      <c r="D2679" s="14"/>
      <c r="F2679" s="13"/>
      <c r="G2679" s="10"/>
      <c r="H2679" s="10"/>
      <c r="I2679" s="10"/>
      <c r="J2679" s="10"/>
    </row>
    <row r="2680" spans="2:10">
      <c r="B2680" s="11"/>
      <c r="D2680" s="14"/>
      <c r="F2680" s="13"/>
      <c r="G2680" s="10"/>
      <c r="H2680" s="10"/>
      <c r="I2680" s="10"/>
      <c r="J2680" s="10"/>
    </row>
    <row r="2681" spans="2:10">
      <c r="B2681" s="11"/>
      <c r="D2681" s="14"/>
      <c r="F2681" s="13"/>
      <c r="G2681" s="10"/>
      <c r="H2681" s="10"/>
      <c r="I2681" s="10"/>
      <c r="J2681" s="10"/>
    </row>
    <row r="2682" spans="2:10">
      <c r="B2682" s="11"/>
      <c r="D2682" s="14"/>
      <c r="F2682" s="13"/>
      <c r="G2682" s="10"/>
      <c r="H2682" s="10"/>
      <c r="I2682" s="10"/>
      <c r="J2682" s="10"/>
    </row>
    <row r="2683" spans="2:10">
      <c r="B2683" s="11"/>
      <c r="D2683" s="14"/>
      <c r="F2683" s="13"/>
      <c r="G2683" s="10"/>
      <c r="H2683" s="10"/>
      <c r="I2683" s="10"/>
      <c r="J2683" s="10"/>
    </row>
    <row r="2684" spans="2:10">
      <c r="B2684" s="11"/>
      <c r="D2684" s="14"/>
      <c r="F2684" s="13"/>
      <c r="G2684" s="10"/>
      <c r="H2684" s="10"/>
      <c r="I2684" s="10"/>
      <c r="J2684" s="10"/>
    </row>
    <row r="2685" spans="2:10">
      <c r="B2685" s="11"/>
      <c r="D2685" s="14"/>
      <c r="F2685" s="13"/>
      <c r="G2685" s="10"/>
      <c r="H2685" s="10"/>
      <c r="I2685" s="10"/>
      <c r="J2685" s="10"/>
    </row>
    <row r="2686" spans="2:10">
      <c r="B2686" s="11"/>
      <c r="D2686" s="14"/>
      <c r="F2686" s="13"/>
      <c r="G2686" s="10"/>
      <c r="H2686" s="10"/>
      <c r="I2686" s="10"/>
      <c r="J2686" s="10"/>
    </row>
    <row r="2687" spans="2:10">
      <c r="B2687" s="11"/>
      <c r="D2687" s="14"/>
      <c r="F2687" s="13"/>
      <c r="G2687" s="10"/>
      <c r="H2687" s="10"/>
      <c r="I2687" s="10"/>
      <c r="J2687" s="10"/>
    </row>
    <row r="2688" spans="2:10">
      <c r="B2688" s="11"/>
      <c r="D2688" s="14"/>
      <c r="F2688" s="13"/>
      <c r="G2688" s="10"/>
      <c r="H2688" s="10"/>
      <c r="I2688" s="10"/>
      <c r="J2688" s="10"/>
    </row>
    <row r="2689" spans="2:10">
      <c r="B2689" s="11"/>
      <c r="D2689" s="14"/>
      <c r="F2689" s="13"/>
      <c r="G2689" s="10"/>
      <c r="H2689" s="10"/>
      <c r="I2689" s="10"/>
      <c r="J2689" s="10"/>
    </row>
    <row r="2690" spans="2:10">
      <c r="B2690" s="11"/>
      <c r="D2690" s="14"/>
      <c r="F2690" s="13"/>
      <c r="G2690" s="10"/>
      <c r="H2690" s="10"/>
      <c r="I2690" s="10"/>
      <c r="J2690" s="10"/>
    </row>
    <row r="2691" spans="2:10">
      <c r="B2691" s="11"/>
      <c r="D2691" s="14"/>
      <c r="F2691" s="13"/>
      <c r="G2691" s="10"/>
      <c r="H2691" s="10"/>
      <c r="I2691" s="10"/>
      <c r="J2691" s="10"/>
    </row>
    <row r="2692" spans="2:10">
      <c r="B2692" s="11"/>
      <c r="D2692" s="14"/>
      <c r="F2692" s="13"/>
      <c r="G2692" s="10"/>
      <c r="H2692" s="10"/>
      <c r="I2692" s="10"/>
      <c r="J2692" s="10"/>
    </row>
    <row r="2693" spans="2:10">
      <c r="B2693" s="11"/>
      <c r="D2693" s="14"/>
      <c r="F2693" s="13"/>
      <c r="G2693" s="10"/>
      <c r="H2693" s="10"/>
      <c r="I2693" s="10"/>
      <c r="J2693" s="10"/>
    </row>
    <row r="2694" spans="2:10">
      <c r="B2694" s="11"/>
      <c r="D2694" s="14"/>
      <c r="F2694" s="13"/>
      <c r="G2694" s="10"/>
      <c r="H2694" s="10"/>
      <c r="I2694" s="10"/>
      <c r="J2694" s="10"/>
    </row>
    <row r="2695" spans="2:10">
      <c r="B2695" s="11"/>
      <c r="D2695" s="14"/>
      <c r="F2695" s="13"/>
      <c r="G2695" s="10"/>
      <c r="H2695" s="10"/>
      <c r="I2695" s="10"/>
      <c r="J2695" s="10"/>
    </row>
    <row r="2696" spans="2:10">
      <c r="B2696" s="11"/>
      <c r="D2696" s="14"/>
      <c r="F2696" s="13"/>
      <c r="G2696" s="10"/>
      <c r="H2696" s="10"/>
      <c r="I2696" s="10"/>
      <c r="J2696" s="10"/>
    </row>
    <row r="2697" spans="2:10">
      <c r="B2697" s="11"/>
      <c r="D2697" s="14"/>
      <c r="F2697" s="13"/>
      <c r="G2697" s="10"/>
      <c r="H2697" s="10"/>
      <c r="I2697" s="10"/>
      <c r="J2697" s="10"/>
    </row>
    <row r="2698" spans="2:10">
      <c r="B2698" s="11"/>
      <c r="D2698" s="14"/>
      <c r="F2698" s="13"/>
      <c r="G2698" s="10"/>
      <c r="H2698" s="10"/>
      <c r="I2698" s="10"/>
      <c r="J2698" s="10"/>
    </row>
    <row r="2699" spans="2:10">
      <c r="B2699" s="11"/>
      <c r="D2699" s="14"/>
      <c r="F2699" s="13"/>
      <c r="G2699" s="10"/>
      <c r="H2699" s="10"/>
      <c r="I2699" s="10"/>
      <c r="J2699" s="10"/>
    </row>
    <row r="2700" spans="2:10">
      <c r="B2700" s="11"/>
      <c r="D2700" s="14"/>
      <c r="F2700" s="13"/>
      <c r="G2700" s="10"/>
      <c r="H2700" s="10"/>
      <c r="I2700" s="10"/>
      <c r="J2700" s="10"/>
    </row>
    <row r="2701" spans="2:10">
      <c r="B2701" s="11"/>
      <c r="D2701" s="14"/>
      <c r="F2701" s="13"/>
      <c r="G2701" s="10"/>
      <c r="H2701" s="10"/>
      <c r="I2701" s="10"/>
      <c r="J2701" s="10"/>
    </row>
    <row r="2702" spans="2:10">
      <c r="B2702" s="11"/>
      <c r="D2702" s="14"/>
      <c r="F2702" s="13"/>
      <c r="G2702" s="10"/>
      <c r="H2702" s="10"/>
      <c r="I2702" s="10"/>
      <c r="J2702" s="10"/>
    </row>
    <row r="2703" spans="2:10">
      <c r="B2703" s="11"/>
      <c r="D2703" s="14"/>
      <c r="F2703" s="13"/>
      <c r="G2703" s="10"/>
      <c r="H2703" s="10"/>
      <c r="I2703" s="10"/>
      <c r="J2703" s="10"/>
    </row>
    <row r="2704" spans="2:10">
      <c r="B2704" s="11"/>
      <c r="D2704" s="14"/>
      <c r="F2704" s="13"/>
      <c r="G2704" s="10"/>
      <c r="H2704" s="10"/>
      <c r="I2704" s="10"/>
      <c r="J2704" s="10"/>
    </row>
    <row r="2705" spans="2:10">
      <c r="B2705" s="11"/>
      <c r="D2705" s="14"/>
      <c r="F2705" s="13"/>
      <c r="G2705" s="10"/>
      <c r="H2705" s="10"/>
      <c r="I2705" s="10"/>
      <c r="J2705" s="10"/>
    </row>
    <row r="2706" spans="2:10">
      <c r="B2706" s="11"/>
      <c r="D2706" s="14"/>
      <c r="F2706" s="13"/>
      <c r="G2706" s="10"/>
      <c r="H2706" s="10"/>
      <c r="I2706" s="10"/>
      <c r="J2706" s="10"/>
    </row>
    <row r="2707" spans="2:10">
      <c r="B2707" s="11"/>
      <c r="D2707" s="14"/>
      <c r="F2707" s="13"/>
      <c r="G2707" s="10"/>
      <c r="H2707" s="10"/>
      <c r="I2707" s="10"/>
      <c r="J2707" s="10"/>
    </row>
    <row r="2708" spans="2:10">
      <c r="B2708" s="11"/>
      <c r="D2708" s="14"/>
      <c r="F2708" s="13"/>
      <c r="G2708" s="10"/>
      <c r="H2708" s="10"/>
      <c r="I2708" s="10"/>
      <c r="J2708" s="10"/>
    </row>
    <row r="2709" spans="2:10">
      <c r="B2709" s="11"/>
      <c r="D2709" s="14"/>
      <c r="F2709" s="13"/>
      <c r="G2709" s="10"/>
      <c r="H2709" s="10"/>
      <c r="I2709" s="10"/>
      <c r="J2709" s="10"/>
    </row>
    <row r="2710" spans="2:10">
      <c r="B2710" s="11"/>
      <c r="D2710" s="14"/>
      <c r="F2710" s="13"/>
      <c r="G2710" s="10"/>
      <c r="H2710" s="10"/>
      <c r="I2710" s="10"/>
      <c r="J2710" s="10"/>
    </row>
    <row r="2711" spans="2:10">
      <c r="B2711" s="11"/>
      <c r="D2711" s="14"/>
      <c r="F2711" s="13"/>
      <c r="G2711" s="10"/>
      <c r="H2711" s="10"/>
      <c r="I2711" s="10"/>
      <c r="J2711" s="10"/>
    </row>
    <row r="2712" spans="2:10">
      <c r="B2712" s="11"/>
      <c r="D2712" s="14"/>
      <c r="F2712" s="13"/>
      <c r="G2712" s="10"/>
      <c r="H2712" s="10"/>
      <c r="I2712" s="10"/>
      <c r="J2712" s="10"/>
    </row>
    <row r="2713" spans="2:10">
      <c r="B2713" s="11"/>
      <c r="D2713" s="14"/>
      <c r="F2713" s="13"/>
      <c r="G2713" s="10"/>
      <c r="H2713" s="10"/>
      <c r="I2713" s="10"/>
      <c r="J2713" s="10"/>
    </row>
    <row r="2714" spans="2:10">
      <c r="B2714" s="11"/>
      <c r="D2714" s="14"/>
      <c r="F2714" s="13"/>
      <c r="G2714" s="10"/>
      <c r="H2714" s="10"/>
      <c r="I2714" s="10"/>
      <c r="J2714" s="10"/>
    </row>
    <row r="2715" spans="2:10">
      <c r="B2715" s="11"/>
      <c r="D2715" s="14"/>
      <c r="F2715" s="13"/>
      <c r="G2715" s="10"/>
      <c r="H2715" s="10"/>
      <c r="I2715" s="10"/>
      <c r="J2715" s="10"/>
    </row>
    <row r="2716" spans="2:10">
      <c r="B2716" s="11"/>
      <c r="D2716" s="14"/>
      <c r="F2716" s="13"/>
      <c r="G2716" s="10"/>
      <c r="H2716" s="10"/>
      <c r="I2716" s="10"/>
      <c r="J2716" s="10"/>
    </row>
    <row r="2717" spans="2:10">
      <c r="B2717" s="11"/>
      <c r="D2717" s="14"/>
      <c r="F2717" s="13"/>
      <c r="G2717" s="10"/>
      <c r="H2717" s="10"/>
      <c r="I2717" s="10"/>
      <c r="J2717" s="10"/>
    </row>
    <row r="2718" spans="2:10">
      <c r="B2718" s="11"/>
      <c r="D2718" s="14"/>
      <c r="F2718" s="13"/>
      <c r="G2718" s="10"/>
      <c r="H2718" s="10"/>
      <c r="I2718" s="10"/>
      <c r="J2718" s="10"/>
    </row>
    <row r="2719" spans="2:10">
      <c r="B2719" s="11"/>
      <c r="D2719" s="14"/>
      <c r="F2719" s="13"/>
      <c r="G2719" s="10"/>
      <c r="H2719" s="10"/>
      <c r="I2719" s="10"/>
      <c r="J2719" s="10"/>
    </row>
    <row r="2720" spans="2:10">
      <c r="B2720" s="11"/>
      <c r="D2720" s="14"/>
      <c r="F2720" s="13"/>
      <c r="G2720" s="10"/>
      <c r="H2720" s="10"/>
      <c r="I2720" s="10"/>
      <c r="J2720" s="10"/>
    </row>
    <row r="2721" spans="2:10">
      <c r="B2721" s="11"/>
      <c r="D2721" s="14"/>
      <c r="F2721" s="13"/>
      <c r="G2721" s="10"/>
      <c r="H2721" s="10"/>
      <c r="I2721" s="10"/>
      <c r="J2721" s="10"/>
    </row>
    <row r="2722" spans="2:10">
      <c r="B2722" s="11"/>
      <c r="D2722" s="14"/>
      <c r="F2722" s="13"/>
      <c r="G2722" s="10"/>
      <c r="H2722" s="10"/>
      <c r="I2722" s="10"/>
      <c r="J2722" s="10"/>
    </row>
    <row r="2723" spans="2:10">
      <c r="B2723" s="11"/>
      <c r="D2723" s="14"/>
      <c r="F2723" s="13"/>
      <c r="G2723" s="10"/>
      <c r="H2723" s="10"/>
      <c r="I2723" s="10"/>
      <c r="J2723" s="10"/>
    </row>
    <row r="2724" spans="2:10">
      <c r="B2724" s="11"/>
      <c r="D2724" s="14"/>
      <c r="F2724" s="13"/>
      <c r="G2724" s="10"/>
      <c r="H2724" s="10"/>
      <c r="I2724" s="10"/>
      <c r="J2724" s="10"/>
    </row>
    <row r="2725" spans="2:10">
      <c r="B2725" s="11"/>
      <c r="D2725" s="14"/>
      <c r="F2725" s="13"/>
      <c r="G2725" s="10"/>
      <c r="H2725" s="10"/>
      <c r="I2725" s="10"/>
      <c r="J2725" s="10"/>
    </row>
    <row r="2726" spans="2:10">
      <c r="B2726" s="11"/>
      <c r="D2726" s="14"/>
      <c r="F2726" s="13"/>
      <c r="G2726" s="10"/>
      <c r="H2726" s="10"/>
      <c r="I2726" s="10"/>
      <c r="J2726" s="10"/>
    </row>
    <row r="2727" spans="2:10">
      <c r="B2727" s="11"/>
      <c r="D2727" s="14"/>
      <c r="F2727" s="13"/>
      <c r="G2727" s="10"/>
      <c r="H2727" s="10"/>
      <c r="I2727" s="10"/>
      <c r="J2727" s="10"/>
    </row>
    <row r="2728" spans="2:10">
      <c r="B2728" s="11"/>
      <c r="D2728" s="14"/>
      <c r="F2728" s="13"/>
      <c r="G2728" s="10"/>
      <c r="H2728" s="10"/>
      <c r="I2728" s="10"/>
      <c r="J2728" s="10"/>
    </row>
    <row r="2729" spans="2:10">
      <c r="B2729" s="11"/>
      <c r="D2729" s="14"/>
      <c r="F2729" s="13"/>
      <c r="G2729" s="10"/>
      <c r="H2729" s="10"/>
      <c r="I2729" s="10"/>
      <c r="J2729" s="10"/>
    </row>
    <row r="2730" spans="2:10">
      <c r="B2730" s="11"/>
      <c r="D2730" s="14"/>
      <c r="F2730" s="13"/>
      <c r="G2730" s="10"/>
      <c r="H2730" s="10"/>
      <c r="I2730" s="10"/>
      <c r="J2730" s="10"/>
    </row>
    <row r="2731" spans="2:10">
      <c r="B2731" s="11"/>
      <c r="D2731" s="14"/>
      <c r="F2731" s="13"/>
      <c r="G2731" s="10"/>
      <c r="H2731" s="10"/>
      <c r="I2731" s="10"/>
      <c r="J2731" s="10"/>
    </row>
    <row r="2732" spans="2:10">
      <c r="B2732" s="11"/>
      <c r="D2732" s="14"/>
      <c r="F2732" s="13"/>
      <c r="G2732" s="10"/>
      <c r="H2732" s="10"/>
      <c r="I2732" s="10"/>
      <c r="J2732" s="10"/>
    </row>
    <row r="2733" spans="2:10">
      <c r="B2733" s="11"/>
      <c r="D2733" s="14"/>
      <c r="F2733" s="13"/>
      <c r="G2733" s="10"/>
      <c r="H2733" s="10"/>
      <c r="I2733" s="10"/>
      <c r="J2733" s="10"/>
    </row>
    <row r="2734" spans="2:10">
      <c r="B2734" s="11"/>
      <c r="D2734" s="14"/>
      <c r="F2734" s="13"/>
      <c r="G2734" s="10"/>
      <c r="H2734" s="10"/>
      <c r="I2734" s="10"/>
      <c r="J2734" s="10"/>
    </row>
    <row r="2735" spans="2:10">
      <c r="B2735" s="11"/>
      <c r="D2735" s="14"/>
      <c r="F2735" s="13"/>
      <c r="G2735" s="10"/>
      <c r="H2735" s="10"/>
      <c r="I2735" s="10"/>
      <c r="J2735" s="10"/>
    </row>
    <row r="2736" spans="2:10">
      <c r="B2736" s="11"/>
      <c r="D2736" s="14"/>
      <c r="F2736" s="13"/>
      <c r="G2736" s="10"/>
      <c r="H2736" s="10"/>
      <c r="I2736" s="10"/>
      <c r="J2736" s="10"/>
    </row>
    <row r="2737" spans="2:10">
      <c r="B2737" s="11"/>
      <c r="D2737" s="14"/>
      <c r="F2737" s="13"/>
      <c r="G2737" s="10"/>
      <c r="H2737" s="10"/>
      <c r="I2737" s="10"/>
      <c r="J2737" s="10"/>
    </row>
    <row r="2738" spans="2:10">
      <c r="B2738" s="11"/>
      <c r="D2738" s="14"/>
      <c r="F2738" s="13"/>
      <c r="G2738" s="10"/>
      <c r="H2738" s="10"/>
      <c r="I2738" s="10"/>
      <c r="J2738" s="10"/>
    </row>
    <row r="2739" spans="2:10">
      <c r="B2739" s="11"/>
      <c r="D2739" s="14"/>
      <c r="F2739" s="13"/>
      <c r="G2739" s="10"/>
      <c r="H2739" s="10"/>
      <c r="I2739" s="10"/>
      <c r="J2739" s="10"/>
    </row>
    <row r="2740" spans="2:10">
      <c r="B2740" s="11"/>
      <c r="D2740" s="14"/>
      <c r="F2740" s="13"/>
      <c r="G2740" s="10"/>
      <c r="H2740" s="10"/>
      <c r="I2740" s="10"/>
      <c r="J2740" s="10"/>
    </row>
    <row r="2741" spans="2:10">
      <c r="B2741" s="11"/>
      <c r="D2741" s="14"/>
      <c r="F2741" s="13"/>
      <c r="G2741" s="10"/>
      <c r="H2741" s="10"/>
      <c r="I2741" s="10"/>
      <c r="J2741" s="10"/>
    </row>
    <row r="2742" spans="2:10">
      <c r="B2742" s="11"/>
      <c r="D2742" s="14"/>
      <c r="F2742" s="13"/>
      <c r="G2742" s="10"/>
      <c r="H2742" s="10"/>
      <c r="I2742" s="10"/>
      <c r="J2742" s="10"/>
    </row>
    <row r="2743" spans="2:10">
      <c r="B2743" s="11"/>
      <c r="D2743" s="14"/>
      <c r="F2743" s="13"/>
      <c r="G2743" s="10"/>
      <c r="H2743" s="10"/>
      <c r="I2743" s="10"/>
      <c r="J2743" s="10"/>
    </row>
    <row r="2744" spans="2:10">
      <c r="B2744" s="11"/>
      <c r="D2744" s="14"/>
      <c r="F2744" s="13"/>
      <c r="G2744" s="10"/>
      <c r="H2744" s="10"/>
      <c r="I2744" s="10"/>
      <c r="J2744" s="10"/>
    </row>
    <row r="2745" spans="2:10">
      <c r="B2745" s="11"/>
      <c r="D2745" s="14"/>
      <c r="F2745" s="13"/>
      <c r="G2745" s="10"/>
      <c r="H2745" s="10"/>
      <c r="I2745" s="10"/>
      <c r="J2745" s="10"/>
    </row>
    <row r="2746" spans="2:10">
      <c r="B2746" s="11"/>
      <c r="D2746" s="14"/>
      <c r="F2746" s="13"/>
      <c r="G2746" s="10"/>
      <c r="H2746" s="10"/>
      <c r="I2746" s="10"/>
      <c r="J2746" s="10"/>
    </row>
    <row r="2747" spans="2:10">
      <c r="B2747" s="11"/>
      <c r="D2747" s="14"/>
      <c r="F2747" s="13"/>
      <c r="G2747" s="10"/>
      <c r="H2747" s="10"/>
      <c r="I2747" s="10"/>
      <c r="J2747" s="10"/>
    </row>
    <row r="2748" spans="2:10">
      <c r="B2748" s="11"/>
      <c r="D2748" s="14"/>
      <c r="F2748" s="13"/>
      <c r="G2748" s="10"/>
      <c r="H2748" s="10"/>
      <c r="I2748" s="10"/>
      <c r="J2748" s="10"/>
    </row>
    <row r="2749" spans="2:10">
      <c r="B2749" s="11"/>
      <c r="D2749" s="14"/>
      <c r="F2749" s="13"/>
      <c r="G2749" s="10"/>
      <c r="H2749" s="10"/>
      <c r="I2749" s="10"/>
      <c r="J2749" s="10"/>
    </row>
    <row r="2750" spans="2:10">
      <c r="B2750" s="11"/>
      <c r="D2750" s="14"/>
      <c r="F2750" s="13"/>
      <c r="G2750" s="10"/>
      <c r="H2750" s="10"/>
      <c r="I2750" s="10"/>
      <c r="J2750" s="10"/>
    </row>
    <row r="2751" spans="2:10">
      <c r="B2751" s="11"/>
      <c r="D2751" s="14"/>
      <c r="F2751" s="13"/>
      <c r="G2751" s="10"/>
      <c r="H2751" s="10"/>
      <c r="I2751" s="10"/>
      <c r="J2751" s="10"/>
    </row>
    <row r="2752" spans="2:10">
      <c r="B2752" s="11"/>
      <c r="D2752" s="14"/>
      <c r="F2752" s="13"/>
      <c r="G2752" s="10"/>
      <c r="H2752" s="10"/>
      <c r="I2752" s="10"/>
      <c r="J2752" s="10"/>
    </row>
    <row r="2753" spans="2:10">
      <c r="B2753" s="11"/>
      <c r="D2753" s="14"/>
      <c r="F2753" s="13"/>
      <c r="G2753" s="10"/>
      <c r="H2753" s="10"/>
      <c r="I2753" s="10"/>
      <c r="J2753" s="10"/>
    </row>
    <row r="2754" spans="2:10">
      <c r="B2754" s="11"/>
      <c r="D2754" s="14"/>
      <c r="F2754" s="13"/>
      <c r="G2754" s="10"/>
      <c r="H2754" s="10"/>
      <c r="I2754" s="10"/>
      <c r="J2754" s="10"/>
    </row>
    <row r="2755" spans="2:10">
      <c r="B2755" s="11"/>
      <c r="D2755" s="14"/>
      <c r="F2755" s="13"/>
      <c r="G2755" s="10"/>
      <c r="H2755" s="10"/>
      <c r="I2755" s="10"/>
      <c r="J2755" s="10"/>
    </row>
    <row r="2756" spans="2:10">
      <c r="B2756" s="11"/>
      <c r="D2756" s="14"/>
      <c r="F2756" s="13"/>
      <c r="G2756" s="10"/>
      <c r="H2756" s="10"/>
      <c r="I2756" s="10"/>
      <c r="J2756" s="10"/>
    </row>
    <row r="2757" spans="2:10">
      <c r="B2757" s="11"/>
      <c r="D2757" s="14"/>
      <c r="F2757" s="13"/>
      <c r="G2757" s="10"/>
      <c r="H2757" s="10"/>
      <c r="I2757" s="10"/>
      <c r="J2757" s="10"/>
    </row>
    <row r="2758" spans="2:10">
      <c r="B2758" s="11"/>
      <c r="D2758" s="14"/>
      <c r="F2758" s="13"/>
      <c r="G2758" s="10"/>
      <c r="H2758" s="10"/>
      <c r="I2758" s="10"/>
      <c r="J2758" s="10"/>
    </row>
    <row r="2759" spans="2:10">
      <c r="B2759" s="11"/>
      <c r="D2759" s="14"/>
      <c r="F2759" s="13"/>
      <c r="G2759" s="10"/>
      <c r="H2759" s="10"/>
      <c r="I2759" s="10"/>
      <c r="J2759" s="10"/>
    </row>
    <row r="2760" spans="2:10">
      <c r="B2760" s="11"/>
      <c r="D2760" s="14"/>
      <c r="F2760" s="13"/>
      <c r="G2760" s="10"/>
      <c r="H2760" s="10"/>
      <c r="I2760" s="10"/>
      <c r="J2760" s="10"/>
    </row>
    <row r="2761" spans="2:10">
      <c r="B2761" s="11"/>
      <c r="D2761" s="14"/>
      <c r="F2761" s="13"/>
      <c r="G2761" s="10"/>
      <c r="H2761" s="10"/>
      <c r="I2761" s="10"/>
      <c r="J2761" s="10"/>
    </row>
    <row r="2762" spans="2:10">
      <c r="B2762" s="11"/>
      <c r="D2762" s="14"/>
      <c r="F2762" s="13"/>
      <c r="G2762" s="10"/>
      <c r="H2762" s="10"/>
      <c r="I2762" s="10"/>
      <c r="J2762" s="10"/>
    </row>
    <row r="2763" spans="2:10">
      <c r="B2763" s="11"/>
      <c r="D2763" s="14"/>
      <c r="F2763" s="13"/>
      <c r="G2763" s="10"/>
      <c r="H2763" s="10"/>
      <c r="I2763" s="10"/>
      <c r="J2763" s="10"/>
    </row>
    <row r="2764" spans="2:10">
      <c r="B2764" s="11"/>
      <c r="D2764" s="14"/>
      <c r="F2764" s="13"/>
      <c r="G2764" s="10"/>
      <c r="H2764" s="10"/>
      <c r="I2764" s="10"/>
      <c r="J2764" s="10"/>
    </row>
    <row r="2765" spans="2:10">
      <c r="B2765" s="11"/>
      <c r="D2765" s="14"/>
      <c r="F2765" s="13"/>
      <c r="G2765" s="10"/>
      <c r="H2765" s="10"/>
      <c r="I2765" s="10"/>
      <c r="J2765" s="10"/>
    </row>
    <row r="2766" spans="2:10">
      <c r="B2766" s="11"/>
      <c r="D2766" s="14"/>
      <c r="F2766" s="13"/>
      <c r="G2766" s="10"/>
      <c r="H2766" s="10"/>
      <c r="I2766" s="10"/>
      <c r="J2766" s="10"/>
    </row>
    <row r="2767" spans="2:10">
      <c r="B2767" s="11"/>
      <c r="D2767" s="14"/>
      <c r="F2767" s="13"/>
      <c r="G2767" s="10"/>
      <c r="H2767" s="10"/>
      <c r="I2767" s="10"/>
      <c r="J2767" s="10"/>
    </row>
    <row r="2768" spans="2:10">
      <c r="B2768" s="11"/>
      <c r="D2768" s="14"/>
      <c r="F2768" s="13"/>
      <c r="G2768" s="10"/>
      <c r="H2768" s="10"/>
      <c r="I2768" s="10"/>
      <c r="J2768" s="10"/>
    </row>
    <row r="2769" spans="2:10">
      <c r="B2769" s="11"/>
      <c r="D2769" s="14"/>
      <c r="F2769" s="13"/>
      <c r="G2769" s="10"/>
      <c r="H2769" s="10"/>
      <c r="I2769" s="10"/>
      <c r="J2769" s="10"/>
    </row>
    <row r="2770" spans="2:10">
      <c r="B2770" s="11"/>
      <c r="D2770" s="14"/>
      <c r="F2770" s="13"/>
      <c r="G2770" s="10"/>
      <c r="H2770" s="10"/>
      <c r="I2770" s="10"/>
      <c r="J2770" s="10"/>
    </row>
    <row r="2771" spans="2:10">
      <c r="B2771" s="11"/>
      <c r="D2771" s="14"/>
      <c r="F2771" s="13"/>
      <c r="G2771" s="10"/>
      <c r="H2771" s="10"/>
      <c r="I2771" s="10"/>
      <c r="J2771" s="10"/>
    </row>
    <row r="2772" spans="2:10">
      <c r="B2772" s="11"/>
      <c r="D2772" s="14"/>
      <c r="F2772" s="13"/>
      <c r="G2772" s="10"/>
      <c r="H2772" s="10"/>
      <c r="I2772" s="10"/>
      <c r="J2772" s="10"/>
    </row>
    <row r="2773" spans="2:10">
      <c r="B2773" s="11"/>
      <c r="D2773" s="14"/>
      <c r="F2773" s="13"/>
      <c r="G2773" s="10"/>
      <c r="H2773" s="10"/>
      <c r="I2773" s="10"/>
      <c r="J2773" s="10"/>
    </row>
    <row r="2774" spans="2:10">
      <c r="B2774" s="11"/>
      <c r="D2774" s="14"/>
      <c r="F2774" s="13"/>
      <c r="G2774" s="10"/>
      <c r="H2774" s="10"/>
      <c r="I2774" s="10"/>
      <c r="J2774" s="10"/>
    </row>
    <row r="2775" spans="2:10">
      <c r="B2775" s="11"/>
      <c r="D2775" s="14"/>
      <c r="F2775" s="13"/>
      <c r="G2775" s="10"/>
      <c r="H2775" s="10"/>
      <c r="I2775" s="10"/>
      <c r="J2775" s="10"/>
    </row>
    <row r="2776" spans="2:10">
      <c r="B2776" s="11"/>
      <c r="D2776" s="14"/>
      <c r="F2776" s="13"/>
      <c r="G2776" s="10"/>
      <c r="H2776" s="10"/>
      <c r="I2776" s="10"/>
      <c r="J2776" s="10"/>
    </row>
    <row r="2777" spans="2:10">
      <c r="B2777" s="11"/>
      <c r="D2777" s="14"/>
      <c r="F2777" s="13"/>
      <c r="G2777" s="10"/>
      <c r="H2777" s="10"/>
      <c r="I2777" s="10"/>
      <c r="J2777" s="10"/>
    </row>
    <row r="2778" spans="2:10">
      <c r="B2778" s="11"/>
      <c r="D2778" s="14"/>
      <c r="F2778" s="13"/>
      <c r="G2778" s="10"/>
      <c r="H2778" s="10"/>
      <c r="I2778" s="10"/>
      <c r="J2778" s="10"/>
    </row>
    <row r="2779" spans="2:10">
      <c r="B2779" s="11"/>
      <c r="D2779" s="14"/>
      <c r="F2779" s="13"/>
      <c r="G2779" s="10"/>
      <c r="H2779" s="10"/>
      <c r="I2779" s="10"/>
      <c r="J2779" s="10"/>
    </row>
    <row r="2780" spans="2:10">
      <c r="B2780" s="11"/>
      <c r="D2780" s="14"/>
      <c r="F2780" s="13"/>
      <c r="G2780" s="10"/>
      <c r="H2780" s="10"/>
      <c r="I2780" s="10"/>
      <c r="J2780" s="10"/>
    </row>
    <row r="2781" spans="2:10">
      <c r="B2781" s="11"/>
      <c r="D2781" s="14"/>
      <c r="F2781" s="13"/>
      <c r="G2781" s="10"/>
      <c r="H2781" s="10"/>
      <c r="I2781" s="10"/>
      <c r="J2781" s="10"/>
    </row>
    <row r="2782" spans="2:10">
      <c r="B2782" s="11"/>
      <c r="D2782" s="14"/>
      <c r="F2782" s="13"/>
      <c r="G2782" s="10"/>
      <c r="H2782" s="10"/>
      <c r="I2782" s="10"/>
      <c r="J2782" s="10"/>
    </row>
    <row r="2783" spans="2:10">
      <c r="B2783" s="11"/>
      <c r="D2783" s="14"/>
      <c r="F2783" s="13"/>
      <c r="G2783" s="10"/>
      <c r="H2783" s="10"/>
      <c r="I2783" s="10"/>
      <c r="J2783" s="10"/>
    </row>
    <row r="2784" spans="2:10">
      <c r="B2784" s="11"/>
      <c r="D2784" s="14"/>
      <c r="F2784" s="13"/>
      <c r="G2784" s="10"/>
      <c r="H2784" s="10"/>
      <c r="I2784" s="10"/>
      <c r="J2784" s="10"/>
    </row>
    <row r="2785" spans="2:10">
      <c r="B2785" s="11"/>
      <c r="D2785" s="14"/>
      <c r="F2785" s="13"/>
      <c r="G2785" s="10"/>
      <c r="H2785" s="10"/>
      <c r="I2785" s="10"/>
      <c r="J2785" s="10"/>
    </row>
    <row r="2786" spans="2:10">
      <c r="B2786" s="11"/>
      <c r="D2786" s="14"/>
      <c r="F2786" s="13"/>
      <c r="G2786" s="10"/>
      <c r="H2786" s="10"/>
      <c r="I2786" s="10"/>
      <c r="J2786" s="10"/>
    </row>
    <row r="2787" spans="2:10">
      <c r="B2787" s="11"/>
      <c r="D2787" s="14"/>
      <c r="F2787" s="13"/>
      <c r="G2787" s="10"/>
      <c r="H2787" s="10"/>
      <c r="I2787" s="10"/>
      <c r="J2787" s="10"/>
    </row>
    <row r="2788" spans="2:10">
      <c r="B2788" s="11"/>
      <c r="D2788" s="14"/>
      <c r="F2788" s="13"/>
      <c r="G2788" s="10"/>
      <c r="H2788" s="10"/>
      <c r="I2788" s="10"/>
      <c r="J2788" s="10"/>
    </row>
    <row r="2789" spans="2:10">
      <c r="B2789" s="11"/>
      <c r="D2789" s="14"/>
      <c r="F2789" s="13"/>
      <c r="G2789" s="10"/>
      <c r="H2789" s="10"/>
      <c r="I2789" s="10"/>
      <c r="J2789" s="10"/>
    </row>
    <row r="2790" spans="2:10">
      <c r="B2790" s="11"/>
      <c r="D2790" s="14"/>
      <c r="F2790" s="13"/>
      <c r="G2790" s="10"/>
      <c r="H2790" s="10"/>
      <c r="I2790" s="10"/>
      <c r="J2790" s="10"/>
    </row>
    <row r="2791" spans="2:10">
      <c r="B2791" s="11"/>
      <c r="D2791" s="14"/>
      <c r="F2791" s="13"/>
      <c r="G2791" s="10"/>
      <c r="H2791" s="10"/>
      <c r="I2791" s="10"/>
      <c r="J2791" s="10"/>
    </row>
    <row r="2792" spans="2:10">
      <c r="B2792" s="11"/>
      <c r="D2792" s="14"/>
      <c r="F2792" s="13"/>
      <c r="G2792" s="10"/>
      <c r="H2792" s="10"/>
      <c r="I2792" s="10"/>
      <c r="J2792" s="10"/>
    </row>
    <row r="2793" spans="2:10">
      <c r="B2793" s="11"/>
      <c r="D2793" s="14"/>
      <c r="F2793" s="13"/>
      <c r="G2793" s="10"/>
      <c r="H2793" s="10"/>
      <c r="I2793" s="10"/>
      <c r="J2793" s="10"/>
    </row>
    <row r="2794" spans="2:10">
      <c r="B2794" s="11"/>
      <c r="D2794" s="14"/>
      <c r="F2794" s="13"/>
      <c r="G2794" s="10"/>
      <c r="H2794" s="10"/>
      <c r="I2794" s="10"/>
      <c r="J2794" s="10"/>
    </row>
    <row r="2795" spans="2:10">
      <c r="B2795" s="11"/>
      <c r="D2795" s="14"/>
      <c r="F2795" s="13"/>
      <c r="G2795" s="10"/>
      <c r="H2795" s="10"/>
      <c r="I2795" s="10"/>
      <c r="J2795" s="10"/>
    </row>
    <row r="2796" spans="2:10">
      <c r="B2796" s="11"/>
      <c r="D2796" s="14"/>
      <c r="F2796" s="13"/>
      <c r="G2796" s="10"/>
      <c r="H2796" s="10"/>
      <c r="I2796" s="10"/>
      <c r="J2796" s="10"/>
    </row>
    <row r="2797" spans="2:10">
      <c r="B2797" s="11"/>
      <c r="D2797" s="14"/>
      <c r="F2797" s="13"/>
      <c r="G2797" s="10"/>
      <c r="H2797" s="10"/>
      <c r="I2797" s="10"/>
      <c r="J2797" s="10"/>
    </row>
    <row r="2798" spans="2:10">
      <c r="B2798" s="11"/>
      <c r="D2798" s="14"/>
      <c r="F2798" s="13"/>
      <c r="G2798" s="10"/>
      <c r="H2798" s="10"/>
      <c r="I2798" s="10"/>
      <c r="J2798" s="10"/>
    </row>
    <row r="2799" spans="2:10">
      <c r="B2799" s="11"/>
      <c r="D2799" s="14"/>
      <c r="F2799" s="13"/>
      <c r="G2799" s="10"/>
      <c r="H2799" s="10"/>
      <c r="I2799" s="10"/>
      <c r="J2799" s="10"/>
    </row>
    <row r="2800" spans="2:10">
      <c r="B2800" s="11"/>
      <c r="D2800" s="14"/>
      <c r="F2800" s="13"/>
      <c r="G2800" s="10"/>
      <c r="H2800" s="10"/>
      <c r="I2800" s="10"/>
      <c r="J2800" s="10"/>
    </row>
    <row r="2801" spans="2:10">
      <c r="B2801" s="11"/>
      <c r="D2801" s="14"/>
      <c r="F2801" s="13"/>
      <c r="G2801" s="10"/>
      <c r="H2801" s="10"/>
      <c r="I2801" s="10"/>
      <c r="J2801" s="10"/>
    </row>
    <row r="2802" spans="2:10">
      <c r="B2802" s="11"/>
      <c r="D2802" s="14"/>
      <c r="F2802" s="13"/>
      <c r="G2802" s="10"/>
      <c r="H2802" s="10"/>
      <c r="I2802" s="10"/>
      <c r="J2802" s="10"/>
    </row>
    <row r="2803" spans="2:10">
      <c r="B2803" s="11"/>
      <c r="D2803" s="14"/>
      <c r="F2803" s="13"/>
      <c r="G2803" s="10"/>
      <c r="H2803" s="10"/>
      <c r="I2803" s="10"/>
      <c r="J2803" s="10"/>
    </row>
    <row r="2804" spans="2:10">
      <c r="B2804" s="11"/>
      <c r="D2804" s="14"/>
      <c r="F2804" s="13"/>
      <c r="G2804" s="10"/>
      <c r="H2804" s="10"/>
      <c r="I2804" s="10"/>
      <c r="J2804" s="10"/>
    </row>
    <row r="2805" spans="2:10">
      <c r="B2805" s="11"/>
      <c r="D2805" s="14"/>
      <c r="F2805" s="13"/>
      <c r="G2805" s="10"/>
      <c r="H2805" s="10"/>
      <c r="I2805" s="10"/>
      <c r="J2805" s="10"/>
    </row>
    <row r="2806" spans="2:10">
      <c r="B2806" s="11"/>
      <c r="D2806" s="14"/>
      <c r="F2806" s="13"/>
      <c r="G2806" s="10"/>
      <c r="H2806" s="10"/>
      <c r="I2806" s="10"/>
      <c r="J2806" s="10"/>
    </row>
    <row r="2807" spans="2:10">
      <c r="B2807" s="11"/>
      <c r="D2807" s="14"/>
      <c r="F2807" s="13"/>
      <c r="G2807" s="10"/>
      <c r="H2807" s="10"/>
      <c r="I2807" s="10"/>
      <c r="J2807" s="10"/>
    </row>
    <row r="2808" spans="2:10">
      <c r="B2808" s="11"/>
      <c r="D2808" s="14"/>
      <c r="F2808" s="13"/>
      <c r="G2808" s="10"/>
      <c r="H2808" s="10"/>
      <c r="I2808" s="10"/>
      <c r="J2808" s="10"/>
    </row>
    <row r="2809" spans="2:10">
      <c r="B2809" s="11"/>
      <c r="D2809" s="14"/>
      <c r="F2809" s="13"/>
      <c r="G2809" s="10"/>
      <c r="H2809" s="10"/>
      <c r="I2809" s="10"/>
      <c r="J2809" s="10"/>
    </row>
    <row r="2810" spans="2:10">
      <c r="B2810" s="11"/>
      <c r="D2810" s="14"/>
      <c r="F2810" s="13"/>
      <c r="G2810" s="10"/>
      <c r="H2810" s="10"/>
      <c r="I2810" s="10"/>
      <c r="J2810" s="10"/>
    </row>
    <row r="2811" spans="2:10">
      <c r="B2811" s="11"/>
      <c r="D2811" s="14"/>
      <c r="F2811" s="13"/>
      <c r="G2811" s="10"/>
      <c r="H2811" s="10"/>
      <c r="I2811" s="10"/>
      <c r="J2811" s="10"/>
    </row>
    <row r="2812" spans="2:10">
      <c r="B2812" s="11"/>
      <c r="D2812" s="14"/>
      <c r="F2812" s="13"/>
      <c r="G2812" s="10"/>
      <c r="H2812" s="10"/>
      <c r="I2812" s="10"/>
      <c r="J2812" s="10"/>
    </row>
    <row r="2813" spans="2:10">
      <c r="B2813" s="11"/>
      <c r="D2813" s="14"/>
      <c r="F2813" s="13"/>
      <c r="G2813" s="10"/>
      <c r="H2813" s="10"/>
      <c r="I2813" s="10"/>
      <c r="J2813" s="10"/>
    </row>
    <row r="2814" spans="2:10">
      <c r="B2814" s="11"/>
      <c r="D2814" s="14"/>
      <c r="F2814" s="13"/>
      <c r="G2814" s="10"/>
      <c r="H2814" s="10"/>
      <c r="I2814" s="10"/>
      <c r="J2814" s="10"/>
    </row>
    <row r="2815" spans="2:10">
      <c r="B2815" s="11"/>
      <c r="D2815" s="14"/>
      <c r="F2815" s="13"/>
      <c r="G2815" s="10"/>
      <c r="H2815" s="10"/>
      <c r="I2815" s="10"/>
      <c r="J2815" s="10"/>
    </row>
    <row r="2816" spans="2:10">
      <c r="B2816" s="11"/>
      <c r="D2816" s="14"/>
      <c r="F2816" s="13"/>
      <c r="G2816" s="10"/>
      <c r="H2816" s="10"/>
      <c r="I2816" s="10"/>
      <c r="J2816" s="10"/>
    </row>
    <row r="2817" spans="2:10">
      <c r="B2817" s="11"/>
      <c r="D2817" s="14"/>
      <c r="F2817" s="13"/>
      <c r="G2817" s="10"/>
      <c r="H2817" s="10"/>
      <c r="I2817" s="10"/>
      <c r="J2817" s="10"/>
    </row>
    <row r="2818" spans="2:10">
      <c r="B2818" s="11"/>
      <c r="D2818" s="14"/>
      <c r="F2818" s="13"/>
      <c r="G2818" s="10"/>
      <c r="H2818" s="10"/>
      <c r="I2818" s="10"/>
      <c r="J2818" s="10"/>
    </row>
    <row r="2819" spans="2:10">
      <c r="B2819" s="11"/>
      <c r="D2819" s="14"/>
      <c r="F2819" s="13"/>
      <c r="G2819" s="10"/>
      <c r="H2819" s="10"/>
      <c r="I2819" s="10"/>
      <c r="J2819" s="10"/>
    </row>
    <row r="2820" spans="2:10">
      <c r="B2820" s="11"/>
      <c r="D2820" s="14"/>
      <c r="F2820" s="13"/>
      <c r="G2820" s="10"/>
      <c r="H2820" s="10"/>
      <c r="I2820" s="10"/>
      <c r="J2820" s="10"/>
    </row>
    <row r="2821" spans="2:10">
      <c r="B2821" s="11"/>
      <c r="D2821" s="14"/>
      <c r="F2821" s="13"/>
      <c r="G2821" s="10"/>
      <c r="H2821" s="10"/>
      <c r="I2821" s="10"/>
      <c r="J2821" s="10"/>
    </row>
    <row r="2822" spans="2:10">
      <c r="B2822" s="11"/>
      <c r="D2822" s="14"/>
      <c r="F2822" s="13"/>
      <c r="G2822" s="10"/>
      <c r="H2822" s="10"/>
      <c r="I2822" s="10"/>
      <c r="J2822" s="10"/>
    </row>
    <row r="2823" spans="2:10">
      <c r="B2823" s="11"/>
      <c r="D2823" s="14"/>
      <c r="F2823" s="13"/>
      <c r="G2823" s="10"/>
      <c r="H2823" s="10"/>
      <c r="I2823" s="10"/>
      <c r="J2823" s="10"/>
    </row>
    <row r="2824" spans="2:10">
      <c r="B2824" s="11"/>
      <c r="D2824" s="14"/>
      <c r="F2824" s="13"/>
      <c r="G2824" s="10"/>
      <c r="H2824" s="10"/>
      <c r="I2824" s="10"/>
      <c r="J2824" s="10"/>
    </row>
    <row r="2825" spans="2:10">
      <c r="B2825" s="11"/>
      <c r="D2825" s="14"/>
      <c r="F2825" s="13"/>
      <c r="G2825" s="10"/>
      <c r="H2825" s="10"/>
      <c r="I2825" s="10"/>
      <c r="J2825" s="10"/>
    </row>
    <row r="2826" spans="2:10">
      <c r="B2826" s="11"/>
      <c r="D2826" s="14"/>
      <c r="F2826" s="13"/>
      <c r="G2826" s="10"/>
      <c r="H2826" s="10"/>
      <c r="I2826" s="10"/>
      <c r="J2826" s="10"/>
    </row>
    <row r="2827" spans="2:10">
      <c r="B2827" s="11"/>
      <c r="D2827" s="14"/>
      <c r="F2827" s="13"/>
      <c r="G2827" s="10"/>
      <c r="H2827" s="10"/>
      <c r="I2827" s="10"/>
      <c r="J2827" s="10"/>
    </row>
    <row r="2828" spans="2:10">
      <c r="B2828" s="11"/>
      <c r="D2828" s="14"/>
      <c r="F2828" s="13"/>
      <c r="G2828" s="10"/>
      <c r="H2828" s="10"/>
      <c r="I2828" s="10"/>
      <c r="J2828" s="10"/>
    </row>
    <row r="2829" spans="2:10">
      <c r="B2829" s="11"/>
      <c r="D2829" s="14"/>
      <c r="F2829" s="13"/>
      <c r="G2829" s="10"/>
      <c r="H2829" s="10"/>
      <c r="I2829" s="10"/>
      <c r="J2829" s="10"/>
    </row>
    <row r="2830" spans="2:10">
      <c r="B2830" s="11"/>
      <c r="D2830" s="14"/>
      <c r="F2830" s="13"/>
      <c r="G2830" s="10"/>
      <c r="H2830" s="10"/>
      <c r="I2830" s="10"/>
      <c r="J2830" s="10"/>
    </row>
    <row r="2831" spans="2:10">
      <c r="B2831" s="11"/>
      <c r="D2831" s="14"/>
      <c r="F2831" s="13"/>
      <c r="G2831" s="10"/>
      <c r="H2831" s="10"/>
      <c r="I2831" s="10"/>
      <c r="J2831" s="10"/>
    </row>
    <row r="2832" spans="2:10">
      <c r="B2832" s="11"/>
      <c r="D2832" s="14"/>
      <c r="F2832" s="13"/>
      <c r="G2832" s="10"/>
      <c r="H2832" s="10"/>
      <c r="I2832" s="10"/>
      <c r="J2832" s="10"/>
    </row>
    <row r="2833" spans="2:10">
      <c r="B2833" s="11"/>
      <c r="D2833" s="14"/>
      <c r="F2833" s="13"/>
      <c r="G2833" s="10"/>
      <c r="H2833" s="10"/>
      <c r="I2833" s="10"/>
      <c r="J2833" s="10"/>
    </row>
    <row r="2834" spans="2:10">
      <c r="B2834" s="11"/>
      <c r="D2834" s="14"/>
      <c r="F2834" s="13"/>
      <c r="G2834" s="10"/>
      <c r="H2834" s="10"/>
      <c r="I2834" s="10"/>
      <c r="J2834" s="10"/>
    </row>
    <row r="2835" spans="2:10">
      <c r="B2835" s="11"/>
      <c r="D2835" s="14"/>
      <c r="F2835" s="13"/>
      <c r="G2835" s="10"/>
      <c r="H2835" s="10"/>
      <c r="I2835" s="10"/>
      <c r="J2835" s="10"/>
    </row>
    <row r="2836" spans="2:10">
      <c r="B2836" s="11"/>
      <c r="D2836" s="14"/>
      <c r="F2836" s="13"/>
      <c r="G2836" s="10"/>
      <c r="H2836" s="10"/>
      <c r="I2836" s="10"/>
      <c r="J2836" s="10"/>
    </row>
    <row r="2837" spans="2:10">
      <c r="B2837" s="11"/>
      <c r="D2837" s="14"/>
      <c r="F2837" s="13"/>
      <c r="G2837" s="10"/>
      <c r="H2837" s="10"/>
      <c r="I2837" s="10"/>
      <c r="J2837" s="10"/>
    </row>
    <row r="2838" spans="2:10">
      <c r="B2838" s="11"/>
      <c r="D2838" s="14"/>
      <c r="F2838" s="13"/>
      <c r="G2838" s="10"/>
      <c r="H2838" s="10"/>
      <c r="I2838" s="10"/>
      <c r="J2838" s="10"/>
    </row>
    <row r="2839" spans="2:10">
      <c r="B2839" s="11"/>
      <c r="D2839" s="14"/>
      <c r="F2839" s="13"/>
      <c r="G2839" s="10"/>
      <c r="H2839" s="10"/>
      <c r="I2839" s="10"/>
      <c r="J2839" s="10"/>
    </row>
    <row r="2840" spans="2:10">
      <c r="B2840" s="11"/>
      <c r="D2840" s="14"/>
      <c r="F2840" s="13"/>
      <c r="G2840" s="10"/>
      <c r="H2840" s="10"/>
      <c r="I2840" s="10"/>
      <c r="J2840" s="10"/>
    </row>
    <row r="2841" spans="2:10">
      <c r="B2841" s="11"/>
      <c r="D2841" s="14"/>
      <c r="F2841" s="13"/>
      <c r="G2841" s="10"/>
      <c r="H2841" s="10"/>
      <c r="I2841" s="10"/>
      <c r="J2841" s="10"/>
    </row>
    <row r="2842" spans="2:10">
      <c r="B2842" s="11"/>
      <c r="D2842" s="14"/>
      <c r="F2842" s="13"/>
      <c r="G2842" s="10"/>
      <c r="H2842" s="10"/>
      <c r="I2842" s="10"/>
      <c r="J2842" s="10"/>
    </row>
    <row r="2843" spans="2:10">
      <c r="B2843" s="11"/>
      <c r="D2843" s="14"/>
      <c r="F2843" s="13"/>
      <c r="G2843" s="10"/>
      <c r="H2843" s="10"/>
      <c r="I2843" s="10"/>
      <c r="J2843" s="10"/>
    </row>
    <row r="2844" spans="2:10">
      <c r="B2844" s="11"/>
      <c r="D2844" s="14"/>
      <c r="F2844" s="13"/>
      <c r="G2844" s="10"/>
      <c r="H2844" s="10"/>
      <c r="I2844" s="10"/>
      <c r="J2844" s="10"/>
    </row>
    <row r="2845" spans="2:10">
      <c r="B2845" s="11"/>
      <c r="D2845" s="14"/>
      <c r="F2845" s="13"/>
      <c r="G2845" s="10"/>
      <c r="H2845" s="10"/>
      <c r="I2845" s="10"/>
      <c r="J2845" s="10"/>
    </row>
    <row r="2846" spans="2:10">
      <c r="B2846" s="11"/>
      <c r="D2846" s="14"/>
      <c r="F2846" s="13"/>
      <c r="G2846" s="10"/>
      <c r="H2846" s="10"/>
      <c r="I2846" s="10"/>
      <c r="J2846" s="10"/>
    </row>
    <row r="2847" spans="2:10">
      <c r="B2847" s="11"/>
      <c r="D2847" s="14"/>
      <c r="F2847" s="13"/>
      <c r="G2847" s="10"/>
      <c r="H2847" s="10"/>
      <c r="I2847" s="10"/>
      <c r="J2847" s="10"/>
    </row>
    <row r="2848" spans="2:10">
      <c r="B2848" s="11"/>
      <c r="D2848" s="14"/>
      <c r="F2848" s="13"/>
      <c r="G2848" s="10"/>
      <c r="H2848" s="10"/>
      <c r="I2848" s="10"/>
      <c r="J2848" s="10"/>
    </row>
    <row r="2849" spans="2:10">
      <c r="B2849" s="11"/>
      <c r="D2849" s="14"/>
      <c r="F2849" s="13"/>
      <c r="G2849" s="10"/>
      <c r="H2849" s="10"/>
      <c r="I2849" s="10"/>
      <c r="J2849" s="10"/>
    </row>
    <row r="2850" spans="2:10">
      <c r="B2850" s="11"/>
      <c r="D2850" s="14"/>
      <c r="F2850" s="13"/>
      <c r="G2850" s="10"/>
      <c r="H2850" s="10"/>
      <c r="I2850" s="10"/>
      <c r="J2850" s="10"/>
    </row>
    <row r="2851" spans="2:10">
      <c r="B2851" s="11"/>
      <c r="D2851" s="14"/>
      <c r="F2851" s="13"/>
      <c r="G2851" s="10"/>
      <c r="H2851" s="10"/>
      <c r="I2851" s="10"/>
      <c r="J2851" s="10"/>
    </row>
    <row r="2852" spans="2:10">
      <c r="B2852" s="11"/>
      <c r="D2852" s="14"/>
      <c r="F2852" s="13"/>
      <c r="G2852" s="10"/>
      <c r="H2852" s="10"/>
      <c r="I2852" s="10"/>
      <c r="J2852" s="10"/>
    </row>
    <row r="2853" spans="2:10">
      <c r="B2853" s="11"/>
      <c r="D2853" s="14"/>
      <c r="F2853" s="13"/>
      <c r="G2853" s="10"/>
      <c r="H2853" s="10"/>
      <c r="I2853" s="10"/>
      <c r="J2853" s="10"/>
    </row>
    <row r="2854" spans="2:10">
      <c r="B2854" s="11"/>
      <c r="D2854" s="14"/>
      <c r="F2854" s="13"/>
      <c r="G2854" s="10"/>
      <c r="H2854" s="10"/>
      <c r="I2854" s="10"/>
      <c r="J2854" s="10"/>
    </row>
    <row r="2855" spans="2:10">
      <c r="B2855" s="11"/>
      <c r="D2855" s="14"/>
      <c r="F2855" s="13"/>
      <c r="G2855" s="10"/>
      <c r="H2855" s="10"/>
      <c r="I2855" s="10"/>
      <c r="J2855" s="10"/>
    </row>
    <row r="2856" spans="2:10">
      <c r="B2856" s="11"/>
      <c r="D2856" s="14"/>
      <c r="F2856" s="13"/>
      <c r="G2856" s="10"/>
      <c r="H2856" s="10"/>
      <c r="I2856" s="10"/>
      <c r="J2856" s="10"/>
    </row>
    <row r="2857" spans="2:10">
      <c r="B2857" s="11"/>
      <c r="D2857" s="14"/>
      <c r="F2857" s="13"/>
      <c r="G2857" s="10"/>
      <c r="H2857" s="10"/>
      <c r="I2857" s="10"/>
      <c r="J2857" s="10"/>
    </row>
    <row r="2858" spans="2:10">
      <c r="B2858" s="11"/>
      <c r="D2858" s="14"/>
      <c r="F2858" s="13"/>
      <c r="G2858" s="10"/>
      <c r="H2858" s="10"/>
      <c r="I2858" s="10"/>
      <c r="J2858" s="10"/>
    </row>
    <row r="2859" spans="2:10">
      <c r="B2859" s="11"/>
      <c r="D2859" s="14"/>
      <c r="F2859" s="13"/>
      <c r="G2859" s="10"/>
      <c r="H2859" s="10"/>
      <c r="I2859" s="10"/>
      <c r="J2859" s="10"/>
    </row>
    <row r="2860" spans="2:10">
      <c r="B2860" s="11"/>
      <c r="D2860" s="14"/>
      <c r="F2860" s="13"/>
      <c r="G2860" s="10"/>
      <c r="H2860" s="10"/>
      <c r="I2860" s="10"/>
      <c r="J2860" s="10"/>
    </row>
    <row r="2861" spans="2:10">
      <c r="B2861" s="11"/>
      <c r="D2861" s="14"/>
      <c r="F2861" s="13"/>
      <c r="G2861" s="10"/>
      <c r="H2861" s="10"/>
      <c r="I2861" s="10"/>
      <c r="J2861" s="10"/>
    </row>
    <row r="2862" spans="2:10">
      <c r="B2862" s="11"/>
      <c r="D2862" s="14"/>
      <c r="F2862" s="13"/>
      <c r="G2862" s="10"/>
      <c r="H2862" s="10"/>
      <c r="I2862" s="10"/>
      <c r="J2862" s="10"/>
    </row>
    <row r="2863" spans="2:10">
      <c r="B2863" s="11"/>
      <c r="D2863" s="14"/>
      <c r="F2863" s="13"/>
      <c r="G2863" s="10"/>
      <c r="H2863" s="10"/>
      <c r="I2863" s="10"/>
      <c r="J2863" s="10"/>
    </row>
    <row r="2864" spans="2:10">
      <c r="B2864" s="11"/>
      <c r="D2864" s="14"/>
      <c r="F2864" s="13"/>
      <c r="G2864" s="10"/>
      <c r="H2864" s="10"/>
      <c r="I2864" s="10"/>
      <c r="J2864" s="10"/>
    </row>
    <row r="2865" spans="2:10">
      <c r="B2865" s="11"/>
      <c r="D2865" s="14"/>
      <c r="F2865" s="13"/>
      <c r="G2865" s="10"/>
      <c r="H2865" s="10"/>
      <c r="I2865" s="10"/>
      <c r="J2865" s="10"/>
    </row>
    <row r="2866" spans="2:10">
      <c r="B2866" s="11"/>
      <c r="D2866" s="14"/>
      <c r="F2866" s="13"/>
      <c r="G2866" s="10"/>
      <c r="H2866" s="10"/>
      <c r="I2866" s="10"/>
      <c r="J2866" s="10"/>
    </row>
    <row r="2867" spans="2:10">
      <c r="B2867" s="11"/>
      <c r="D2867" s="14"/>
      <c r="F2867" s="13"/>
      <c r="G2867" s="10"/>
      <c r="H2867" s="10"/>
      <c r="I2867" s="10"/>
      <c r="J2867" s="10"/>
    </row>
    <row r="2868" spans="2:10">
      <c r="B2868" s="11"/>
      <c r="D2868" s="14"/>
      <c r="F2868" s="13"/>
      <c r="G2868" s="10"/>
      <c r="H2868" s="10"/>
      <c r="I2868" s="10"/>
      <c r="J2868" s="10"/>
    </row>
    <row r="2869" spans="2:10">
      <c r="B2869" s="11"/>
      <c r="D2869" s="14"/>
      <c r="F2869" s="13"/>
      <c r="G2869" s="10"/>
      <c r="H2869" s="10"/>
      <c r="I2869" s="10"/>
      <c r="J2869" s="10"/>
    </row>
    <row r="2870" spans="2:10">
      <c r="B2870" s="11"/>
      <c r="D2870" s="14"/>
      <c r="F2870" s="13"/>
      <c r="G2870" s="10"/>
      <c r="H2870" s="10"/>
      <c r="I2870" s="10"/>
      <c r="J2870" s="10"/>
    </row>
    <row r="2871" spans="2:10">
      <c r="B2871" s="11"/>
      <c r="D2871" s="14"/>
      <c r="F2871" s="13"/>
      <c r="G2871" s="10"/>
      <c r="H2871" s="10"/>
      <c r="I2871" s="10"/>
      <c r="J2871" s="10"/>
    </row>
    <row r="2872" spans="2:10">
      <c r="B2872" s="11"/>
      <c r="D2872" s="14"/>
      <c r="F2872" s="13"/>
      <c r="G2872" s="10"/>
      <c r="H2872" s="10"/>
      <c r="I2872" s="10"/>
      <c r="J2872" s="10"/>
    </row>
    <row r="2873" spans="2:10">
      <c r="B2873" s="11"/>
      <c r="D2873" s="14"/>
      <c r="F2873" s="13"/>
      <c r="G2873" s="10"/>
      <c r="H2873" s="10"/>
      <c r="I2873" s="10"/>
      <c r="J2873" s="10"/>
    </row>
    <row r="2874" spans="2:10">
      <c r="B2874" s="11"/>
      <c r="D2874" s="14"/>
      <c r="F2874" s="13"/>
      <c r="G2874" s="10"/>
      <c r="H2874" s="10"/>
      <c r="I2874" s="10"/>
      <c r="J2874" s="10"/>
    </row>
    <row r="2875" spans="2:10">
      <c r="B2875" s="11"/>
      <c r="D2875" s="14"/>
      <c r="F2875" s="13"/>
      <c r="G2875" s="10"/>
      <c r="H2875" s="10"/>
      <c r="I2875" s="10"/>
      <c r="J2875" s="10"/>
    </row>
    <row r="2876" spans="2:10">
      <c r="B2876" s="11"/>
      <c r="D2876" s="14"/>
      <c r="F2876" s="13"/>
      <c r="G2876" s="10"/>
      <c r="H2876" s="10"/>
      <c r="I2876" s="10"/>
      <c r="J2876" s="10"/>
    </row>
    <row r="2877" spans="2:10">
      <c r="B2877" s="11"/>
      <c r="D2877" s="14"/>
      <c r="F2877" s="13"/>
      <c r="G2877" s="10"/>
      <c r="H2877" s="10"/>
      <c r="I2877" s="10"/>
      <c r="J2877" s="10"/>
    </row>
    <row r="2878" spans="2:10">
      <c r="B2878" s="11"/>
      <c r="D2878" s="14"/>
      <c r="F2878" s="13"/>
      <c r="G2878" s="10"/>
      <c r="H2878" s="10"/>
      <c r="I2878" s="10"/>
      <c r="J2878" s="10"/>
    </row>
    <row r="2879" spans="2:10">
      <c r="B2879" s="11"/>
      <c r="D2879" s="14"/>
      <c r="F2879" s="13"/>
      <c r="G2879" s="10"/>
      <c r="H2879" s="10"/>
      <c r="I2879" s="10"/>
      <c r="J2879" s="10"/>
    </row>
    <row r="2880" spans="2:10">
      <c r="B2880" s="11"/>
      <c r="D2880" s="14"/>
      <c r="F2880" s="13"/>
      <c r="G2880" s="10"/>
      <c r="H2880" s="10"/>
      <c r="I2880" s="10"/>
      <c r="J2880" s="10"/>
    </row>
    <row r="2881" spans="2:10">
      <c r="B2881" s="11"/>
      <c r="D2881" s="14"/>
      <c r="F2881" s="13"/>
      <c r="G2881" s="10"/>
      <c r="H2881" s="10"/>
      <c r="I2881" s="10"/>
      <c r="J2881" s="10"/>
    </row>
    <row r="2882" spans="2:10">
      <c r="B2882" s="11"/>
      <c r="D2882" s="14"/>
      <c r="F2882" s="13"/>
      <c r="G2882" s="10"/>
      <c r="H2882" s="10"/>
      <c r="I2882" s="10"/>
      <c r="J2882" s="10"/>
    </row>
    <row r="2883" spans="2:10">
      <c r="B2883" s="11"/>
      <c r="D2883" s="14"/>
      <c r="F2883" s="13"/>
      <c r="G2883" s="10"/>
      <c r="H2883" s="10"/>
      <c r="I2883" s="10"/>
      <c r="J2883" s="10"/>
    </row>
    <row r="2884" spans="2:10">
      <c r="B2884" s="11"/>
      <c r="D2884" s="14"/>
      <c r="F2884" s="13"/>
      <c r="G2884" s="10"/>
      <c r="H2884" s="10"/>
      <c r="I2884" s="10"/>
      <c r="J2884" s="10"/>
    </row>
    <row r="2885" spans="2:10">
      <c r="B2885" s="11"/>
      <c r="D2885" s="14"/>
      <c r="F2885" s="13"/>
      <c r="G2885" s="10"/>
      <c r="H2885" s="10"/>
      <c r="I2885" s="10"/>
      <c r="J2885" s="10"/>
    </row>
    <row r="2886" spans="2:10">
      <c r="B2886" s="11"/>
      <c r="D2886" s="14"/>
      <c r="F2886" s="13"/>
      <c r="G2886" s="10"/>
      <c r="H2886" s="10"/>
      <c r="I2886" s="10"/>
      <c r="J2886" s="10"/>
    </row>
    <row r="2887" spans="2:10">
      <c r="B2887" s="11"/>
      <c r="D2887" s="14"/>
      <c r="F2887" s="13"/>
      <c r="G2887" s="10"/>
      <c r="H2887" s="10"/>
      <c r="I2887" s="10"/>
      <c r="J2887" s="10"/>
    </row>
    <row r="2888" spans="2:10">
      <c r="B2888" s="11"/>
      <c r="D2888" s="14"/>
      <c r="F2888" s="13"/>
      <c r="G2888" s="10"/>
      <c r="H2888" s="10"/>
      <c r="I2888" s="10"/>
      <c r="J2888" s="10"/>
    </row>
    <row r="2889" spans="2:10">
      <c r="B2889" s="11"/>
      <c r="D2889" s="14"/>
      <c r="F2889" s="13"/>
      <c r="G2889" s="10"/>
      <c r="H2889" s="10"/>
      <c r="I2889" s="10"/>
      <c r="J2889" s="10"/>
    </row>
    <row r="2890" spans="2:10">
      <c r="B2890" s="11"/>
      <c r="D2890" s="14"/>
      <c r="F2890" s="13"/>
      <c r="G2890" s="10"/>
      <c r="H2890" s="10"/>
      <c r="I2890" s="10"/>
      <c r="J2890" s="10"/>
    </row>
    <row r="2891" spans="2:10">
      <c r="B2891" s="11"/>
      <c r="D2891" s="14"/>
      <c r="F2891" s="13"/>
      <c r="G2891" s="10"/>
      <c r="H2891" s="10"/>
      <c r="I2891" s="10"/>
      <c r="J2891" s="10"/>
    </row>
    <row r="2892" spans="2:10">
      <c r="B2892" s="11"/>
      <c r="D2892" s="14"/>
      <c r="F2892" s="13"/>
      <c r="G2892" s="10"/>
      <c r="H2892" s="10"/>
      <c r="I2892" s="10"/>
      <c r="J2892" s="10"/>
    </row>
    <row r="2893" spans="2:10">
      <c r="B2893" s="11"/>
      <c r="D2893" s="14"/>
      <c r="F2893" s="13"/>
      <c r="G2893" s="10"/>
      <c r="H2893" s="10"/>
      <c r="I2893" s="10"/>
      <c r="J2893" s="10"/>
    </row>
    <row r="2894" spans="2:10">
      <c r="B2894" s="11"/>
      <c r="D2894" s="14"/>
      <c r="F2894" s="13"/>
      <c r="G2894" s="10"/>
      <c r="H2894" s="10"/>
      <c r="I2894" s="10"/>
      <c r="J2894" s="10"/>
    </row>
    <row r="2895" spans="2:10">
      <c r="B2895" s="11"/>
      <c r="D2895" s="14"/>
      <c r="F2895" s="13"/>
      <c r="G2895" s="10"/>
      <c r="H2895" s="10"/>
      <c r="I2895" s="10"/>
      <c r="J2895" s="10"/>
    </row>
    <row r="2896" spans="2:10">
      <c r="B2896" s="11"/>
      <c r="D2896" s="14"/>
      <c r="F2896" s="13"/>
      <c r="G2896" s="10"/>
      <c r="H2896" s="10"/>
      <c r="I2896" s="10"/>
      <c r="J2896" s="10"/>
    </row>
    <row r="2897" spans="2:10">
      <c r="B2897" s="11"/>
      <c r="D2897" s="14"/>
      <c r="F2897" s="13"/>
      <c r="G2897" s="10"/>
      <c r="H2897" s="10"/>
      <c r="I2897" s="10"/>
      <c r="J2897" s="10"/>
    </row>
    <row r="2898" spans="2:10">
      <c r="B2898" s="11"/>
      <c r="D2898" s="14"/>
      <c r="F2898" s="13"/>
      <c r="G2898" s="10"/>
      <c r="H2898" s="10"/>
      <c r="I2898" s="10"/>
      <c r="J2898" s="10"/>
    </row>
    <row r="2899" spans="2:10">
      <c r="B2899" s="11"/>
      <c r="D2899" s="14"/>
      <c r="F2899" s="13"/>
      <c r="G2899" s="10"/>
      <c r="H2899" s="10"/>
      <c r="I2899" s="10"/>
      <c r="J2899" s="10"/>
    </row>
    <row r="2900" spans="2:10">
      <c r="B2900" s="11"/>
      <c r="D2900" s="14"/>
      <c r="F2900" s="13"/>
      <c r="G2900" s="10"/>
      <c r="H2900" s="10"/>
      <c r="I2900" s="10"/>
      <c r="J2900" s="10"/>
    </row>
    <row r="2901" spans="2:10">
      <c r="B2901" s="11"/>
      <c r="D2901" s="14"/>
      <c r="F2901" s="13"/>
      <c r="G2901" s="10"/>
      <c r="H2901" s="10"/>
      <c r="I2901" s="10"/>
      <c r="J2901" s="10"/>
    </row>
    <row r="2902" spans="2:10">
      <c r="B2902" s="11"/>
      <c r="D2902" s="14"/>
      <c r="F2902" s="13"/>
      <c r="G2902" s="10"/>
      <c r="H2902" s="10"/>
      <c r="I2902" s="10"/>
      <c r="J2902" s="10"/>
    </row>
    <row r="2903" spans="2:10">
      <c r="B2903" s="11"/>
      <c r="D2903" s="14"/>
      <c r="F2903" s="13"/>
      <c r="G2903" s="10"/>
      <c r="H2903" s="10"/>
      <c r="I2903" s="10"/>
      <c r="J2903" s="10"/>
    </row>
    <row r="2904" spans="2:10">
      <c r="B2904" s="11"/>
      <c r="D2904" s="14"/>
      <c r="F2904" s="13"/>
      <c r="G2904" s="10"/>
      <c r="H2904" s="10"/>
      <c r="I2904" s="10"/>
      <c r="J2904" s="10"/>
    </row>
    <row r="2905" spans="2:10">
      <c r="B2905" s="11"/>
      <c r="D2905" s="14"/>
      <c r="F2905" s="13"/>
      <c r="G2905" s="10"/>
      <c r="H2905" s="10"/>
      <c r="I2905" s="10"/>
      <c r="J2905" s="10"/>
    </row>
    <row r="2906" spans="2:10">
      <c r="B2906" s="11"/>
      <c r="D2906" s="14"/>
      <c r="F2906" s="13"/>
      <c r="G2906" s="10"/>
      <c r="H2906" s="10"/>
      <c r="I2906" s="10"/>
      <c r="J2906" s="10"/>
    </row>
    <row r="2907" spans="2:10">
      <c r="B2907" s="11"/>
      <c r="D2907" s="14"/>
      <c r="F2907" s="13"/>
      <c r="G2907" s="10"/>
      <c r="H2907" s="10"/>
      <c r="I2907" s="10"/>
      <c r="J2907" s="10"/>
    </row>
    <row r="2908" spans="2:10">
      <c r="B2908" s="11"/>
      <c r="D2908" s="14"/>
      <c r="F2908" s="13"/>
      <c r="G2908" s="10"/>
      <c r="H2908" s="10"/>
      <c r="I2908" s="10"/>
      <c r="J2908" s="10"/>
    </row>
    <row r="2909" spans="2:10">
      <c r="B2909" s="11"/>
      <c r="D2909" s="14"/>
      <c r="F2909" s="13"/>
      <c r="G2909" s="10"/>
      <c r="H2909" s="10"/>
      <c r="I2909" s="10"/>
      <c r="J2909" s="10"/>
    </row>
    <row r="2910" spans="2:10">
      <c r="B2910" s="11"/>
      <c r="D2910" s="14"/>
      <c r="F2910" s="13"/>
      <c r="G2910" s="10"/>
      <c r="H2910" s="10"/>
      <c r="I2910" s="10"/>
      <c r="J2910" s="10"/>
    </row>
    <row r="2911" spans="2:10">
      <c r="B2911" s="11"/>
      <c r="D2911" s="14"/>
      <c r="F2911" s="13"/>
      <c r="G2911" s="10"/>
      <c r="H2911" s="10"/>
      <c r="I2911" s="10"/>
      <c r="J2911" s="10"/>
    </row>
    <row r="2912" spans="2:10">
      <c r="B2912" s="11"/>
      <c r="D2912" s="14"/>
      <c r="F2912" s="13"/>
      <c r="G2912" s="10"/>
      <c r="H2912" s="10"/>
      <c r="I2912" s="10"/>
      <c r="J2912" s="10"/>
    </row>
    <row r="2913" spans="2:10">
      <c r="B2913" s="11"/>
      <c r="D2913" s="14"/>
      <c r="F2913" s="13"/>
      <c r="G2913" s="10"/>
      <c r="H2913" s="10"/>
      <c r="I2913" s="10"/>
      <c r="J2913" s="10"/>
    </row>
    <row r="2914" spans="2:10">
      <c r="B2914" s="11"/>
      <c r="D2914" s="14"/>
      <c r="F2914" s="13"/>
      <c r="G2914" s="10"/>
      <c r="H2914" s="10"/>
      <c r="I2914" s="10"/>
      <c r="J2914" s="10"/>
    </row>
    <row r="2915" spans="2:10">
      <c r="B2915" s="11"/>
      <c r="D2915" s="14"/>
      <c r="F2915" s="13"/>
      <c r="G2915" s="10"/>
      <c r="H2915" s="10"/>
      <c r="I2915" s="10"/>
      <c r="J2915" s="10"/>
    </row>
    <row r="2916" spans="2:10">
      <c r="B2916" s="11"/>
      <c r="D2916" s="14"/>
      <c r="F2916" s="13"/>
      <c r="G2916" s="10"/>
      <c r="H2916" s="10"/>
      <c r="I2916" s="10"/>
      <c r="J2916" s="10"/>
    </row>
    <row r="2917" spans="2:10">
      <c r="B2917" s="11"/>
      <c r="D2917" s="14"/>
      <c r="F2917" s="13"/>
      <c r="G2917" s="10"/>
      <c r="H2917" s="10"/>
      <c r="I2917" s="10"/>
      <c r="J2917" s="10"/>
    </row>
    <row r="2918" spans="2:10">
      <c r="B2918" s="11"/>
      <c r="D2918" s="14"/>
      <c r="F2918" s="13"/>
      <c r="G2918" s="10"/>
      <c r="H2918" s="10"/>
      <c r="I2918" s="10"/>
      <c r="J2918" s="10"/>
    </row>
    <row r="2919" spans="2:10">
      <c r="B2919" s="11"/>
      <c r="D2919" s="14"/>
      <c r="F2919" s="13"/>
      <c r="G2919" s="10"/>
      <c r="H2919" s="10"/>
      <c r="I2919" s="10"/>
      <c r="J2919" s="10"/>
    </row>
    <row r="2920" spans="2:10">
      <c r="B2920" s="11"/>
      <c r="D2920" s="14"/>
      <c r="F2920" s="13"/>
      <c r="G2920" s="10"/>
      <c r="H2920" s="10"/>
      <c r="I2920" s="10"/>
      <c r="J2920" s="10"/>
    </row>
    <row r="2921" spans="2:10">
      <c r="B2921" s="11"/>
      <c r="D2921" s="14"/>
      <c r="F2921" s="13"/>
      <c r="G2921" s="10"/>
      <c r="H2921" s="10"/>
      <c r="I2921" s="10"/>
      <c r="J2921" s="10"/>
    </row>
    <row r="2922" spans="2:10">
      <c r="B2922" s="11"/>
      <c r="D2922" s="14"/>
      <c r="F2922" s="13"/>
      <c r="G2922" s="10"/>
      <c r="H2922" s="10"/>
      <c r="I2922" s="10"/>
      <c r="J2922" s="10"/>
    </row>
    <row r="2923" spans="2:10">
      <c r="B2923" s="11"/>
      <c r="D2923" s="14"/>
      <c r="F2923" s="13"/>
      <c r="G2923" s="10"/>
      <c r="H2923" s="10"/>
      <c r="I2923" s="10"/>
      <c r="J2923" s="10"/>
    </row>
    <row r="2924" spans="2:10">
      <c r="B2924" s="11"/>
      <c r="D2924" s="14"/>
      <c r="F2924" s="13"/>
      <c r="G2924" s="10"/>
      <c r="H2924" s="10"/>
      <c r="I2924" s="10"/>
      <c r="J2924" s="10"/>
    </row>
    <row r="2925" spans="2:10">
      <c r="B2925" s="11"/>
      <c r="D2925" s="14"/>
      <c r="F2925" s="13"/>
      <c r="G2925" s="10"/>
      <c r="H2925" s="10"/>
      <c r="I2925" s="10"/>
      <c r="J2925" s="10"/>
    </row>
    <row r="2926" spans="2:10">
      <c r="B2926" s="11"/>
      <c r="D2926" s="14"/>
      <c r="F2926" s="13"/>
      <c r="G2926" s="10"/>
      <c r="H2926" s="10"/>
      <c r="I2926" s="10"/>
      <c r="J2926" s="10"/>
    </row>
    <row r="2927" spans="2:10">
      <c r="B2927" s="11"/>
      <c r="D2927" s="14"/>
      <c r="F2927" s="13"/>
      <c r="G2927" s="10"/>
      <c r="H2927" s="10"/>
      <c r="I2927" s="10"/>
      <c r="J2927" s="10"/>
    </row>
    <row r="2928" spans="2:10">
      <c r="B2928" s="11"/>
      <c r="D2928" s="14"/>
      <c r="F2928" s="13"/>
      <c r="G2928" s="10"/>
      <c r="H2928" s="10"/>
      <c r="I2928" s="10"/>
      <c r="J2928" s="10"/>
    </row>
    <row r="2929" spans="2:10">
      <c r="B2929" s="11"/>
      <c r="D2929" s="14"/>
      <c r="F2929" s="13"/>
      <c r="G2929" s="10"/>
      <c r="H2929" s="10"/>
      <c r="I2929" s="10"/>
      <c r="J2929" s="10"/>
    </row>
    <row r="2930" spans="2:10">
      <c r="B2930" s="11"/>
      <c r="D2930" s="14"/>
      <c r="F2930" s="13"/>
      <c r="G2930" s="10"/>
      <c r="H2930" s="10"/>
      <c r="I2930" s="10"/>
      <c r="J2930" s="10"/>
    </row>
    <row r="2931" spans="2:10">
      <c r="B2931" s="11"/>
      <c r="D2931" s="14"/>
      <c r="F2931" s="13"/>
      <c r="G2931" s="10"/>
      <c r="H2931" s="10"/>
      <c r="I2931" s="10"/>
      <c r="J2931" s="10"/>
    </row>
    <row r="2932" spans="2:10">
      <c r="B2932" s="11"/>
      <c r="D2932" s="14"/>
      <c r="F2932" s="13"/>
      <c r="G2932" s="10"/>
      <c r="H2932" s="10"/>
      <c r="I2932" s="10"/>
      <c r="J2932" s="10"/>
    </row>
    <row r="2933" spans="2:10">
      <c r="B2933" s="11"/>
      <c r="D2933" s="14"/>
      <c r="F2933" s="13"/>
      <c r="G2933" s="10"/>
      <c r="H2933" s="10"/>
      <c r="I2933" s="10"/>
      <c r="J2933" s="10"/>
    </row>
    <row r="2934" spans="2:10">
      <c r="B2934" s="11"/>
      <c r="D2934" s="14"/>
      <c r="F2934" s="13"/>
      <c r="G2934" s="10"/>
      <c r="H2934" s="10"/>
      <c r="I2934" s="10"/>
      <c r="J2934" s="10"/>
    </row>
    <row r="2935" spans="2:10">
      <c r="B2935" s="11"/>
      <c r="D2935" s="14"/>
      <c r="F2935" s="13"/>
      <c r="G2935" s="10"/>
      <c r="H2935" s="10"/>
      <c r="I2935" s="10"/>
      <c r="J2935" s="10"/>
    </row>
    <row r="2936" spans="2:10">
      <c r="B2936" s="11"/>
      <c r="D2936" s="14"/>
      <c r="F2936" s="13"/>
      <c r="G2936" s="10"/>
      <c r="H2936" s="10"/>
      <c r="I2936" s="10"/>
      <c r="J2936" s="10"/>
    </row>
    <row r="2937" spans="2:10">
      <c r="B2937" s="11"/>
      <c r="D2937" s="14"/>
      <c r="F2937" s="13"/>
      <c r="G2937" s="10"/>
      <c r="H2937" s="10"/>
      <c r="I2937" s="10"/>
      <c r="J2937" s="10"/>
    </row>
    <row r="2938" spans="2:10">
      <c r="B2938" s="11"/>
      <c r="D2938" s="14"/>
      <c r="F2938" s="13"/>
      <c r="G2938" s="10"/>
      <c r="H2938" s="10"/>
      <c r="I2938" s="10"/>
      <c r="J2938" s="10"/>
    </row>
    <row r="2939" spans="2:10">
      <c r="B2939" s="11"/>
      <c r="D2939" s="14"/>
      <c r="F2939" s="13"/>
      <c r="G2939" s="10"/>
      <c r="H2939" s="10"/>
      <c r="I2939" s="10"/>
      <c r="J2939" s="10"/>
    </row>
    <row r="2940" spans="2:10">
      <c r="B2940" s="11"/>
      <c r="D2940" s="14"/>
      <c r="F2940" s="13"/>
      <c r="G2940" s="10"/>
      <c r="H2940" s="10"/>
      <c r="I2940" s="10"/>
      <c r="J2940" s="10"/>
    </row>
    <row r="2941" spans="2:10">
      <c r="B2941" s="11"/>
      <c r="D2941" s="14"/>
      <c r="F2941" s="13"/>
      <c r="G2941" s="10"/>
      <c r="H2941" s="10"/>
      <c r="I2941" s="10"/>
      <c r="J2941" s="10"/>
    </row>
    <row r="2942" spans="2:10">
      <c r="B2942" s="11"/>
      <c r="D2942" s="14"/>
      <c r="F2942" s="13"/>
      <c r="G2942" s="10"/>
      <c r="H2942" s="10"/>
      <c r="I2942" s="10"/>
      <c r="J2942" s="10"/>
    </row>
    <row r="2943" spans="2:10">
      <c r="B2943" s="11"/>
      <c r="D2943" s="14"/>
      <c r="F2943" s="13"/>
      <c r="G2943" s="10"/>
      <c r="H2943" s="10"/>
      <c r="I2943" s="10"/>
      <c r="J2943" s="10"/>
    </row>
    <row r="2944" spans="2:10">
      <c r="B2944" s="11"/>
      <c r="D2944" s="14"/>
      <c r="F2944" s="13"/>
      <c r="G2944" s="10"/>
      <c r="H2944" s="10"/>
      <c r="I2944" s="10"/>
      <c r="J2944" s="10"/>
    </row>
    <row r="2945" spans="2:10">
      <c r="B2945" s="11"/>
      <c r="D2945" s="14"/>
      <c r="F2945" s="13"/>
      <c r="G2945" s="10"/>
      <c r="H2945" s="10"/>
      <c r="I2945" s="10"/>
      <c r="J2945" s="10"/>
    </row>
    <row r="2946" spans="2:10">
      <c r="B2946" s="11"/>
      <c r="D2946" s="14"/>
      <c r="F2946" s="13"/>
      <c r="G2946" s="10"/>
      <c r="H2946" s="10"/>
      <c r="I2946" s="10"/>
      <c r="J2946" s="10"/>
    </row>
    <row r="2947" spans="2:10">
      <c r="B2947" s="11"/>
      <c r="D2947" s="14"/>
      <c r="F2947" s="13"/>
      <c r="G2947" s="10"/>
      <c r="H2947" s="10"/>
      <c r="I2947" s="10"/>
      <c r="J2947" s="10"/>
    </row>
    <row r="2948" spans="2:10">
      <c r="B2948" s="11"/>
      <c r="D2948" s="14"/>
      <c r="F2948" s="13"/>
      <c r="G2948" s="10"/>
      <c r="H2948" s="10"/>
      <c r="I2948" s="10"/>
      <c r="J2948" s="10"/>
    </row>
    <row r="2949" spans="2:10">
      <c r="B2949" s="11"/>
      <c r="D2949" s="14"/>
      <c r="F2949" s="13"/>
      <c r="G2949" s="10"/>
      <c r="H2949" s="10"/>
      <c r="I2949" s="10"/>
      <c r="J2949" s="10"/>
    </row>
    <row r="2950" spans="2:10">
      <c r="B2950" s="11"/>
      <c r="D2950" s="14"/>
      <c r="F2950" s="13"/>
      <c r="G2950" s="10"/>
      <c r="H2950" s="10"/>
      <c r="I2950" s="10"/>
      <c r="J2950" s="10"/>
    </row>
    <row r="2951" spans="2:10">
      <c r="B2951" s="11"/>
      <c r="D2951" s="14"/>
      <c r="F2951" s="13"/>
      <c r="G2951" s="10"/>
      <c r="H2951" s="10"/>
      <c r="I2951" s="10"/>
      <c r="J2951" s="10"/>
    </row>
    <row r="2952" spans="2:10">
      <c r="B2952" s="11"/>
      <c r="D2952" s="14"/>
      <c r="F2952" s="13"/>
      <c r="G2952" s="10"/>
      <c r="H2952" s="10"/>
      <c r="I2952" s="10"/>
      <c r="J2952" s="10"/>
    </row>
    <row r="2953" spans="2:10">
      <c r="B2953" s="11"/>
      <c r="D2953" s="14"/>
      <c r="F2953" s="13"/>
      <c r="G2953" s="10"/>
      <c r="H2953" s="10"/>
      <c r="I2953" s="10"/>
      <c r="J2953" s="10"/>
    </row>
    <row r="2954" spans="2:10">
      <c r="B2954" s="11"/>
      <c r="D2954" s="14"/>
      <c r="F2954" s="13"/>
      <c r="G2954" s="10"/>
      <c r="H2954" s="10"/>
      <c r="I2954" s="10"/>
      <c r="J2954" s="10"/>
    </row>
    <row r="2955" spans="2:10">
      <c r="B2955" s="11"/>
      <c r="D2955" s="14"/>
      <c r="F2955" s="13"/>
      <c r="G2955" s="10"/>
      <c r="H2955" s="10"/>
      <c r="I2955" s="10"/>
      <c r="J2955" s="10"/>
    </row>
    <row r="2956" spans="2:10">
      <c r="B2956" s="11"/>
      <c r="D2956" s="14"/>
      <c r="F2956" s="13"/>
      <c r="G2956" s="10"/>
      <c r="H2956" s="10"/>
      <c r="I2956" s="10"/>
      <c r="J2956" s="10"/>
    </row>
    <row r="2957" spans="2:10">
      <c r="B2957" s="11"/>
      <c r="D2957" s="14"/>
      <c r="F2957" s="13"/>
      <c r="G2957" s="10"/>
      <c r="H2957" s="10"/>
      <c r="I2957" s="10"/>
      <c r="J2957" s="10"/>
    </row>
    <row r="2958" spans="2:10">
      <c r="B2958" s="11"/>
      <c r="D2958" s="14"/>
      <c r="F2958" s="13"/>
      <c r="G2958" s="10"/>
      <c r="H2958" s="10"/>
      <c r="I2958" s="10"/>
      <c r="J2958" s="10"/>
    </row>
    <row r="2959" spans="2:10">
      <c r="B2959" s="11"/>
      <c r="D2959" s="14"/>
      <c r="F2959" s="13"/>
      <c r="G2959" s="10"/>
      <c r="H2959" s="10"/>
      <c r="I2959" s="10"/>
      <c r="J2959" s="10"/>
    </row>
    <row r="2960" spans="2:10">
      <c r="B2960" s="11"/>
      <c r="D2960" s="14"/>
      <c r="F2960" s="13"/>
      <c r="G2960" s="10"/>
      <c r="H2960" s="10"/>
      <c r="I2960" s="10"/>
      <c r="J2960" s="10"/>
    </row>
    <row r="2961" spans="2:10">
      <c r="B2961" s="11"/>
      <c r="D2961" s="14"/>
      <c r="F2961" s="13"/>
      <c r="G2961" s="10"/>
      <c r="H2961" s="10"/>
      <c r="I2961" s="10"/>
      <c r="J2961" s="10"/>
    </row>
    <row r="2962" spans="2:10">
      <c r="B2962" s="11"/>
      <c r="D2962" s="14"/>
      <c r="F2962" s="13"/>
      <c r="G2962" s="10"/>
      <c r="H2962" s="10"/>
      <c r="I2962" s="10"/>
      <c r="J2962" s="10"/>
    </row>
    <row r="2963" spans="2:10">
      <c r="B2963" s="11"/>
      <c r="D2963" s="14"/>
      <c r="F2963" s="13"/>
      <c r="G2963" s="10"/>
      <c r="H2963" s="10"/>
      <c r="I2963" s="10"/>
      <c r="J2963" s="10"/>
    </row>
    <row r="2964" spans="2:10">
      <c r="B2964" s="11"/>
      <c r="D2964" s="14"/>
      <c r="F2964" s="13"/>
      <c r="G2964" s="10"/>
      <c r="H2964" s="10"/>
      <c r="I2964" s="10"/>
      <c r="J2964" s="10"/>
    </row>
    <row r="2965" spans="2:10">
      <c r="B2965" s="11"/>
      <c r="D2965" s="14"/>
      <c r="F2965" s="13"/>
      <c r="G2965" s="10"/>
      <c r="H2965" s="10"/>
      <c r="I2965" s="10"/>
      <c r="J2965" s="10"/>
    </row>
    <row r="2966" spans="2:10">
      <c r="B2966" s="11"/>
      <c r="D2966" s="14"/>
      <c r="F2966" s="13"/>
      <c r="G2966" s="10"/>
      <c r="H2966" s="10"/>
      <c r="I2966" s="10"/>
      <c r="J2966" s="10"/>
    </row>
    <row r="2967" spans="2:10">
      <c r="B2967" s="11"/>
      <c r="D2967" s="14"/>
      <c r="F2967" s="13"/>
      <c r="G2967" s="10"/>
      <c r="H2967" s="10"/>
      <c r="I2967" s="10"/>
      <c r="J2967" s="10"/>
    </row>
    <row r="2968" spans="2:10">
      <c r="B2968" s="11"/>
      <c r="D2968" s="14"/>
      <c r="F2968" s="13"/>
      <c r="G2968" s="10"/>
      <c r="H2968" s="10"/>
      <c r="I2968" s="10"/>
      <c r="J2968" s="10"/>
    </row>
    <row r="2969" spans="2:10">
      <c r="B2969" s="11"/>
      <c r="D2969" s="14"/>
      <c r="F2969" s="13"/>
      <c r="G2969" s="10"/>
      <c r="H2969" s="10"/>
      <c r="I2969" s="10"/>
      <c r="J2969" s="10"/>
    </row>
    <row r="2970" spans="2:10">
      <c r="B2970" s="11"/>
      <c r="D2970" s="14"/>
      <c r="F2970" s="13"/>
      <c r="G2970" s="10"/>
      <c r="H2970" s="10"/>
      <c r="I2970" s="10"/>
      <c r="J2970" s="10"/>
    </row>
    <row r="2971" spans="2:10">
      <c r="B2971" s="11"/>
      <c r="D2971" s="14"/>
      <c r="F2971" s="13"/>
      <c r="G2971" s="10"/>
      <c r="H2971" s="10"/>
      <c r="I2971" s="10"/>
      <c r="J2971" s="10"/>
    </row>
    <row r="2972" spans="2:10">
      <c r="B2972" s="11"/>
      <c r="D2972" s="14"/>
      <c r="F2972" s="13"/>
      <c r="G2972" s="10"/>
      <c r="H2972" s="10"/>
      <c r="I2972" s="10"/>
      <c r="J2972" s="10"/>
    </row>
    <row r="2973" spans="2:10">
      <c r="B2973" s="11"/>
      <c r="D2973" s="14"/>
      <c r="F2973" s="13"/>
      <c r="G2973" s="10"/>
      <c r="H2973" s="10"/>
      <c r="I2973" s="10"/>
      <c r="J2973" s="10"/>
    </row>
    <row r="2974" spans="2:10">
      <c r="B2974" s="11"/>
      <c r="D2974" s="14"/>
      <c r="F2974" s="13"/>
      <c r="G2974" s="10"/>
      <c r="H2974" s="10"/>
      <c r="I2974" s="10"/>
      <c r="J2974" s="10"/>
    </row>
    <row r="2975" spans="2:10">
      <c r="B2975" s="11"/>
      <c r="D2975" s="14"/>
      <c r="F2975" s="13"/>
      <c r="G2975" s="10"/>
      <c r="H2975" s="10"/>
      <c r="I2975" s="10"/>
      <c r="J2975" s="10"/>
    </row>
    <row r="2976" spans="2:10">
      <c r="B2976" s="11"/>
      <c r="D2976" s="14"/>
      <c r="F2976" s="13"/>
      <c r="G2976" s="10"/>
      <c r="H2976" s="10"/>
      <c r="I2976" s="10"/>
      <c r="J2976" s="10"/>
    </row>
    <row r="2977" spans="2:10">
      <c r="B2977" s="11"/>
      <c r="D2977" s="14"/>
      <c r="F2977" s="13"/>
      <c r="G2977" s="10"/>
      <c r="H2977" s="10"/>
      <c r="I2977" s="10"/>
      <c r="J2977" s="10"/>
    </row>
    <row r="2978" spans="2:10">
      <c r="B2978" s="11"/>
      <c r="D2978" s="14"/>
      <c r="F2978" s="13"/>
      <c r="G2978" s="10"/>
      <c r="H2978" s="10"/>
      <c r="I2978" s="10"/>
      <c r="J2978" s="10"/>
    </row>
    <row r="2979" spans="2:10">
      <c r="B2979" s="11"/>
      <c r="D2979" s="14"/>
      <c r="F2979" s="13"/>
      <c r="G2979" s="10"/>
      <c r="H2979" s="10"/>
      <c r="I2979" s="10"/>
      <c r="J2979" s="10"/>
    </row>
    <row r="2980" spans="2:10">
      <c r="B2980" s="11"/>
      <c r="D2980" s="14"/>
      <c r="F2980" s="13"/>
      <c r="G2980" s="10"/>
      <c r="H2980" s="10"/>
      <c r="I2980" s="10"/>
      <c r="J2980" s="10"/>
    </row>
    <row r="2981" spans="2:10">
      <c r="B2981" s="11"/>
      <c r="D2981" s="14"/>
      <c r="F2981" s="13"/>
      <c r="G2981" s="10"/>
      <c r="H2981" s="10"/>
      <c r="I2981" s="10"/>
      <c r="J2981" s="10"/>
    </row>
    <row r="2982" spans="2:10">
      <c r="B2982" s="11"/>
      <c r="D2982" s="14"/>
      <c r="F2982" s="13"/>
      <c r="G2982" s="10"/>
      <c r="H2982" s="10"/>
      <c r="I2982" s="10"/>
      <c r="J2982" s="10"/>
    </row>
    <row r="2983" spans="2:10">
      <c r="B2983" s="11"/>
      <c r="D2983" s="14"/>
      <c r="F2983" s="13"/>
      <c r="G2983" s="10"/>
      <c r="H2983" s="10"/>
      <c r="I2983" s="10"/>
      <c r="J2983" s="10"/>
    </row>
    <row r="2984" spans="2:10">
      <c r="B2984" s="11"/>
      <c r="D2984" s="14"/>
      <c r="F2984" s="13"/>
      <c r="G2984" s="10"/>
      <c r="H2984" s="10"/>
      <c r="I2984" s="10"/>
      <c r="J2984" s="10"/>
    </row>
    <row r="2985" spans="2:10">
      <c r="B2985" s="11"/>
      <c r="D2985" s="14"/>
      <c r="F2985" s="13"/>
      <c r="G2985" s="10"/>
      <c r="H2985" s="10"/>
      <c r="I2985" s="10"/>
      <c r="J2985" s="10"/>
    </row>
    <row r="2986" spans="2:10">
      <c r="B2986" s="11"/>
      <c r="D2986" s="14"/>
      <c r="F2986" s="13"/>
      <c r="G2986" s="10"/>
      <c r="H2986" s="10"/>
      <c r="I2986" s="10"/>
      <c r="J2986" s="10"/>
    </row>
    <row r="2987" spans="2:10">
      <c r="B2987" s="11"/>
      <c r="D2987" s="14"/>
      <c r="F2987" s="13"/>
      <c r="G2987" s="10"/>
      <c r="H2987" s="10"/>
      <c r="I2987" s="10"/>
      <c r="J2987" s="10"/>
    </row>
    <row r="2988" spans="2:10">
      <c r="B2988" s="11"/>
      <c r="D2988" s="14"/>
      <c r="F2988" s="13"/>
      <c r="G2988" s="10"/>
      <c r="H2988" s="10"/>
      <c r="I2988" s="10"/>
      <c r="J2988" s="10"/>
    </row>
    <row r="2989" spans="2:10">
      <c r="B2989" s="11"/>
      <c r="D2989" s="14"/>
      <c r="F2989" s="13"/>
      <c r="G2989" s="10"/>
      <c r="H2989" s="10"/>
      <c r="I2989" s="10"/>
      <c r="J2989" s="10"/>
    </row>
    <row r="2990" spans="2:10">
      <c r="B2990" s="11"/>
      <c r="D2990" s="14"/>
      <c r="F2990" s="13"/>
      <c r="G2990" s="10"/>
      <c r="H2990" s="10"/>
      <c r="I2990" s="10"/>
      <c r="J2990" s="10"/>
    </row>
    <row r="2991" spans="2:10">
      <c r="B2991" s="11"/>
      <c r="D2991" s="14"/>
      <c r="F2991" s="13"/>
      <c r="G2991" s="10"/>
      <c r="H2991" s="10"/>
      <c r="I2991" s="10"/>
      <c r="J2991" s="10"/>
    </row>
    <row r="2992" spans="2:10">
      <c r="B2992" s="11"/>
      <c r="D2992" s="14"/>
      <c r="F2992" s="13"/>
      <c r="G2992" s="10"/>
      <c r="H2992" s="10"/>
      <c r="I2992" s="10"/>
      <c r="J2992" s="10"/>
    </row>
    <row r="2993" spans="2:10">
      <c r="B2993" s="11"/>
      <c r="D2993" s="14"/>
      <c r="F2993" s="13"/>
      <c r="G2993" s="10"/>
      <c r="H2993" s="10"/>
      <c r="I2993" s="10"/>
      <c r="J2993" s="10"/>
    </row>
    <row r="2994" spans="2:10">
      <c r="B2994" s="11"/>
      <c r="D2994" s="14"/>
      <c r="F2994" s="13"/>
      <c r="G2994" s="10"/>
      <c r="H2994" s="10"/>
      <c r="I2994" s="10"/>
      <c r="J2994" s="10"/>
    </row>
    <row r="2995" spans="2:10">
      <c r="B2995" s="11"/>
      <c r="D2995" s="14"/>
      <c r="F2995" s="13"/>
      <c r="G2995" s="10"/>
      <c r="H2995" s="10"/>
      <c r="I2995" s="10"/>
      <c r="J2995" s="10"/>
    </row>
    <row r="2996" spans="2:10">
      <c r="B2996" s="11"/>
      <c r="D2996" s="14"/>
      <c r="F2996" s="13"/>
      <c r="G2996" s="10"/>
      <c r="H2996" s="10"/>
      <c r="I2996" s="10"/>
      <c r="J2996" s="10"/>
    </row>
    <row r="2997" spans="2:10">
      <c r="B2997" s="11"/>
      <c r="D2997" s="14"/>
      <c r="F2997" s="13"/>
      <c r="G2997" s="10"/>
      <c r="H2997" s="10"/>
      <c r="I2997" s="10"/>
      <c r="J2997" s="10"/>
    </row>
    <row r="2998" spans="2:10">
      <c r="B2998" s="11"/>
      <c r="D2998" s="14"/>
      <c r="F2998" s="13"/>
      <c r="G2998" s="10"/>
      <c r="H2998" s="10"/>
      <c r="I2998" s="10"/>
      <c r="J2998" s="10"/>
    </row>
    <row r="2999" spans="2:10">
      <c r="B2999" s="11"/>
      <c r="D2999" s="14"/>
      <c r="F2999" s="13"/>
      <c r="G2999" s="10"/>
      <c r="H2999" s="10"/>
      <c r="I2999" s="10"/>
      <c r="J2999" s="10"/>
    </row>
    <row r="3000" spans="2:10">
      <c r="B3000" s="11"/>
      <c r="D3000" s="14"/>
      <c r="F3000" s="13"/>
      <c r="G3000" s="10"/>
      <c r="H3000" s="10"/>
      <c r="I3000" s="10"/>
      <c r="J3000" s="10"/>
    </row>
    <row r="3001" spans="2:10">
      <c r="B3001" s="11"/>
      <c r="D3001" s="14"/>
      <c r="F3001" s="13"/>
      <c r="G3001" s="10"/>
      <c r="H3001" s="10"/>
      <c r="I3001" s="10"/>
      <c r="J3001" s="10"/>
    </row>
    <row r="3002" spans="2:10">
      <c r="B3002" s="11"/>
      <c r="D3002" s="14"/>
      <c r="F3002" s="13"/>
      <c r="G3002" s="10"/>
      <c r="H3002" s="10"/>
      <c r="I3002" s="10"/>
      <c r="J3002" s="10"/>
    </row>
    <row r="3003" spans="2:10">
      <c r="B3003" s="11"/>
      <c r="D3003" s="14"/>
      <c r="F3003" s="13"/>
      <c r="G3003" s="10"/>
      <c r="H3003" s="10"/>
      <c r="I3003" s="10"/>
      <c r="J3003" s="10"/>
    </row>
    <row r="3004" spans="2:10">
      <c r="B3004" s="11"/>
      <c r="D3004" s="14"/>
      <c r="F3004" s="13"/>
      <c r="G3004" s="10"/>
      <c r="H3004" s="10"/>
      <c r="I3004" s="10"/>
      <c r="J3004" s="10"/>
    </row>
    <row r="3005" spans="2:10">
      <c r="B3005" s="11"/>
      <c r="D3005" s="14"/>
      <c r="F3005" s="13"/>
      <c r="G3005" s="10"/>
      <c r="H3005" s="10"/>
      <c r="I3005" s="10"/>
      <c r="J3005" s="10"/>
    </row>
    <row r="3006" spans="2:10">
      <c r="B3006" s="11"/>
      <c r="D3006" s="14"/>
      <c r="F3006" s="13"/>
      <c r="G3006" s="10"/>
      <c r="H3006" s="10"/>
      <c r="I3006" s="10"/>
      <c r="J3006" s="10"/>
    </row>
    <row r="3007" spans="2:10">
      <c r="B3007" s="11"/>
      <c r="D3007" s="14"/>
      <c r="F3007" s="13"/>
      <c r="G3007" s="10"/>
      <c r="H3007" s="10"/>
      <c r="I3007" s="10"/>
      <c r="J3007" s="10"/>
    </row>
    <row r="3008" spans="2:10">
      <c r="B3008" s="11"/>
      <c r="D3008" s="14"/>
      <c r="F3008" s="13"/>
      <c r="G3008" s="10"/>
      <c r="H3008" s="10"/>
      <c r="I3008" s="10"/>
      <c r="J3008" s="10"/>
    </row>
    <row r="3009" spans="2:10">
      <c r="B3009" s="11"/>
      <c r="D3009" s="14"/>
      <c r="F3009" s="13"/>
      <c r="G3009" s="10"/>
      <c r="H3009" s="10"/>
      <c r="I3009" s="10"/>
      <c r="J3009" s="10"/>
    </row>
    <row r="3010" spans="2:10">
      <c r="B3010" s="11"/>
      <c r="D3010" s="14"/>
      <c r="F3010" s="13"/>
      <c r="G3010" s="10"/>
      <c r="H3010" s="10"/>
      <c r="I3010" s="10"/>
      <c r="J3010" s="10"/>
    </row>
    <row r="3011" spans="2:10">
      <c r="B3011" s="11"/>
      <c r="D3011" s="14"/>
      <c r="F3011" s="13"/>
      <c r="G3011" s="10"/>
      <c r="H3011" s="10"/>
      <c r="I3011" s="10"/>
      <c r="J3011" s="10"/>
    </row>
    <row r="3012" spans="2:10">
      <c r="B3012" s="11"/>
      <c r="D3012" s="14"/>
      <c r="F3012" s="13"/>
      <c r="G3012" s="10"/>
      <c r="H3012" s="10"/>
      <c r="I3012" s="10"/>
      <c r="J3012" s="10"/>
    </row>
    <row r="3013" spans="2:10">
      <c r="B3013" s="11"/>
      <c r="D3013" s="14"/>
      <c r="F3013" s="13"/>
      <c r="G3013" s="10"/>
      <c r="H3013" s="10"/>
      <c r="I3013" s="10"/>
      <c r="J3013" s="10"/>
    </row>
    <row r="3014" spans="2:10">
      <c r="B3014" s="11"/>
      <c r="D3014" s="14"/>
      <c r="F3014" s="13"/>
      <c r="G3014" s="10"/>
      <c r="H3014" s="10"/>
      <c r="I3014" s="10"/>
      <c r="J3014" s="10"/>
    </row>
    <row r="3015" spans="2:10">
      <c r="B3015" s="11"/>
      <c r="D3015" s="14"/>
      <c r="F3015" s="13"/>
      <c r="G3015" s="10"/>
      <c r="H3015" s="10"/>
      <c r="I3015" s="10"/>
      <c r="J3015" s="10"/>
    </row>
    <row r="3016" spans="2:10">
      <c r="B3016" s="11"/>
      <c r="D3016" s="14"/>
      <c r="F3016" s="13"/>
      <c r="G3016" s="10"/>
      <c r="H3016" s="10"/>
      <c r="I3016" s="10"/>
      <c r="J3016" s="10"/>
    </row>
    <row r="3017" spans="2:10">
      <c r="B3017" s="11"/>
      <c r="D3017" s="14"/>
      <c r="F3017" s="13"/>
      <c r="G3017" s="10"/>
      <c r="H3017" s="10"/>
      <c r="I3017" s="10"/>
      <c r="J3017" s="10"/>
    </row>
    <row r="3018" spans="2:10">
      <c r="B3018" s="11"/>
      <c r="D3018" s="14"/>
      <c r="F3018" s="13"/>
      <c r="G3018" s="10"/>
      <c r="H3018" s="10"/>
      <c r="I3018" s="10"/>
      <c r="J3018" s="10"/>
    </row>
    <row r="3019" spans="2:10">
      <c r="B3019" s="11"/>
      <c r="D3019" s="14"/>
      <c r="F3019" s="13"/>
      <c r="G3019" s="10"/>
      <c r="H3019" s="10"/>
      <c r="I3019" s="10"/>
      <c r="J3019" s="10"/>
    </row>
    <row r="3020" spans="2:10">
      <c r="B3020" s="11"/>
      <c r="D3020" s="14"/>
      <c r="F3020" s="13"/>
      <c r="G3020" s="10"/>
      <c r="H3020" s="10"/>
      <c r="I3020" s="10"/>
      <c r="J3020" s="10"/>
    </row>
    <row r="3021" spans="2:10">
      <c r="B3021" s="11"/>
      <c r="D3021" s="14"/>
      <c r="F3021" s="13"/>
      <c r="G3021" s="10"/>
      <c r="H3021" s="10"/>
      <c r="I3021" s="10"/>
      <c r="J3021" s="10"/>
    </row>
    <row r="3022" spans="2:10">
      <c r="B3022" s="11"/>
      <c r="D3022" s="14"/>
      <c r="F3022" s="13"/>
      <c r="G3022" s="10"/>
      <c r="H3022" s="10"/>
      <c r="I3022" s="10"/>
      <c r="J3022" s="10"/>
    </row>
    <row r="3023" spans="2:10">
      <c r="B3023" s="11"/>
      <c r="D3023" s="14"/>
      <c r="F3023" s="13"/>
      <c r="G3023" s="10"/>
      <c r="H3023" s="10"/>
      <c r="I3023" s="10"/>
      <c r="J3023" s="10"/>
    </row>
    <row r="3024" spans="2:10">
      <c r="B3024" s="11"/>
      <c r="D3024" s="14"/>
      <c r="F3024" s="13"/>
      <c r="G3024" s="10"/>
      <c r="H3024" s="10"/>
      <c r="I3024" s="10"/>
      <c r="J3024" s="10"/>
    </row>
    <row r="3025" spans="2:10">
      <c r="B3025" s="11"/>
      <c r="D3025" s="14"/>
      <c r="F3025" s="13"/>
      <c r="G3025" s="10"/>
      <c r="H3025" s="10"/>
      <c r="I3025" s="10"/>
      <c r="J3025" s="10"/>
    </row>
    <row r="3026" spans="2:10">
      <c r="B3026" s="11"/>
      <c r="D3026" s="14"/>
      <c r="F3026" s="13"/>
      <c r="G3026" s="10"/>
      <c r="H3026" s="10"/>
      <c r="I3026" s="10"/>
      <c r="J3026" s="10"/>
    </row>
    <row r="3027" spans="2:10">
      <c r="B3027" s="11"/>
      <c r="D3027" s="14"/>
      <c r="F3027" s="13"/>
      <c r="G3027" s="10"/>
      <c r="H3027" s="10"/>
      <c r="I3027" s="10"/>
      <c r="J3027" s="10"/>
    </row>
    <row r="3028" spans="2:10">
      <c r="B3028" s="11"/>
      <c r="D3028" s="14"/>
      <c r="F3028" s="13"/>
      <c r="G3028" s="10"/>
      <c r="H3028" s="10"/>
      <c r="I3028" s="10"/>
      <c r="J3028" s="10"/>
    </row>
    <row r="3029" spans="2:10">
      <c r="B3029" s="11"/>
      <c r="D3029" s="14"/>
      <c r="F3029" s="13"/>
      <c r="G3029" s="10"/>
      <c r="H3029" s="10"/>
      <c r="I3029" s="10"/>
      <c r="J3029" s="10"/>
    </row>
    <row r="3030" spans="2:10">
      <c r="B3030" s="11"/>
      <c r="D3030" s="14"/>
      <c r="F3030" s="13"/>
      <c r="G3030" s="10"/>
      <c r="H3030" s="10"/>
      <c r="I3030" s="10"/>
      <c r="J3030" s="10"/>
    </row>
    <row r="3031" spans="2:10">
      <c r="B3031" s="11"/>
      <c r="D3031" s="14"/>
      <c r="F3031" s="13"/>
      <c r="G3031" s="10"/>
      <c r="H3031" s="10"/>
      <c r="I3031" s="10"/>
      <c r="J3031" s="10"/>
    </row>
    <row r="3032" spans="2:10">
      <c r="B3032" s="11"/>
      <c r="D3032" s="14"/>
      <c r="F3032" s="13"/>
      <c r="G3032" s="10"/>
      <c r="H3032" s="10"/>
      <c r="I3032" s="10"/>
      <c r="J3032" s="10"/>
    </row>
    <row r="3033" spans="2:10">
      <c r="B3033" s="11"/>
      <c r="D3033" s="14"/>
      <c r="F3033" s="13"/>
      <c r="G3033" s="10"/>
      <c r="H3033" s="10"/>
      <c r="I3033" s="10"/>
      <c r="J3033" s="10"/>
    </row>
    <row r="3034" spans="2:10">
      <c r="B3034" s="11"/>
      <c r="D3034" s="14"/>
      <c r="F3034" s="13"/>
      <c r="G3034" s="10"/>
      <c r="H3034" s="10"/>
      <c r="I3034" s="10"/>
      <c r="J3034" s="10"/>
    </row>
    <row r="3035" spans="2:10">
      <c r="B3035" s="11"/>
      <c r="D3035" s="14"/>
      <c r="F3035" s="13"/>
      <c r="G3035" s="10"/>
      <c r="H3035" s="10"/>
      <c r="I3035" s="10"/>
      <c r="J3035" s="10"/>
    </row>
    <row r="3036" spans="2:10">
      <c r="B3036" s="11"/>
      <c r="D3036" s="14"/>
      <c r="F3036" s="13"/>
      <c r="G3036" s="10"/>
      <c r="H3036" s="10"/>
      <c r="I3036" s="10"/>
      <c r="J3036" s="10"/>
    </row>
    <row r="3037" spans="2:10">
      <c r="B3037" s="11"/>
      <c r="D3037" s="14"/>
      <c r="F3037" s="13"/>
      <c r="G3037" s="10"/>
      <c r="H3037" s="10"/>
      <c r="I3037" s="10"/>
      <c r="J3037" s="10"/>
    </row>
    <row r="3038" spans="2:10">
      <c r="B3038" s="11"/>
      <c r="D3038" s="14"/>
      <c r="F3038" s="13"/>
      <c r="G3038" s="10"/>
      <c r="H3038" s="10"/>
      <c r="I3038" s="10"/>
      <c r="J3038" s="10"/>
    </row>
    <row r="3039" spans="2:10">
      <c r="B3039" s="11"/>
      <c r="D3039" s="14"/>
      <c r="F3039" s="13"/>
      <c r="G3039" s="10"/>
      <c r="H3039" s="10"/>
      <c r="I3039" s="10"/>
      <c r="J3039" s="10"/>
    </row>
    <row r="3040" spans="2:10">
      <c r="B3040" s="11"/>
      <c r="D3040" s="14"/>
      <c r="F3040" s="13"/>
      <c r="G3040" s="10"/>
      <c r="H3040" s="10"/>
      <c r="I3040" s="10"/>
      <c r="J3040" s="10"/>
    </row>
    <row r="3041" spans="2:10">
      <c r="B3041" s="11"/>
      <c r="D3041" s="14"/>
      <c r="F3041" s="13"/>
      <c r="G3041" s="10"/>
      <c r="H3041" s="10"/>
      <c r="I3041" s="10"/>
      <c r="J3041" s="10"/>
    </row>
    <row r="3042" spans="2:10">
      <c r="B3042" s="11"/>
      <c r="D3042" s="14"/>
      <c r="F3042" s="13"/>
      <c r="G3042" s="10"/>
      <c r="H3042" s="10"/>
      <c r="I3042" s="10"/>
      <c r="J3042" s="10"/>
    </row>
    <row r="3043" spans="2:10">
      <c r="B3043" s="11"/>
      <c r="D3043" s="14"/>
      <c r="F3043" s="13"/>
      <c r="G3043" s="10"/>
      <c r="H3043" s="10"/>
      <c r="I3043" s="10"/>
      <c r="J3043" s="10"/>
    </row>
    <row r="3044" spans="2:10">
      <c r="B3044" s="11"/>
      <c r="D3044" s="14"/>
      <c r="F3044" s="13"/>
      <c r="G3044" s="10"/>
      <c r="H3044" s="10"/>
      <c r="I3044" s="10"/>
      <c r="J3044" s="10"/>
    </row>
    <row r="3045" spans="2:10">
      <c r="B3045" s="11"/>
      <c r="D3045" s="14"/>
      <c r="F3045" s="13"/>
      <c r="G3045" s="10"/>
      <c r="H3045" s="10"/>
      <c r="I3045" s="10"/>
      <c r="J3045" s="10"/>
    </row>
    <row r="3046" spans="2:10">
      <c r="B3046" s="11"/>
      <c r="D3046" s="14"/>
      <c r="F3046" s="13"/>
      <c r="G3046" s="10"/>
      <c r="H3046" s="10"/>
      <c r="I3046" s="10"/>
      <c r="J3046" s="10"/>
    </row>
    <row r="3047" spans="2:10">
      <c r="B3047" s="11"/>
      <c r="D3047" s="14"/>
      <c r="F3047" s="13"/>
      <c r="G3047" s="10"/>
      <c r="H3047" s="10"/>
      <c r="I3047" s="10"/>
      <c r="J3047" s="10"/>
    </row>
    <row r="3048" spans="2:10">
      <c r="B3048" s="11"/>
      <c r="D3048" s="14"/>
      <c r="F3048" s="13"/>
      <c r="G3048" s="10"/>
      <c r="H3048" s="10"/>
      <c r="I3048" s="10"/>
      <c r="J3048" s="10"/>
    </row>
    <row r="3049" spans="2:10">
      <c r="B3049" s="11"/>
      <c r="D3049" s="14"/>
      <c r="F3049" s="13"/>
      <c r="G3049" s="10"/>
      <c r="H3049" s="10"/>
      <c r="I3049" s="10"/>
      <c r="J3049" s="10"/>
    </row>
    <row r="3050" spans="2:10">
      <c r="B3050" s="11"/>
      <c r="D3050" s="14"/>
      <c r="F3050" s="13"/>
      <c r="G3050" s="10"/>
      <c r="H3050" s="10"/>
      <c r="I3050" s="10"/>
      <c r="J3050" s="10"/>
    </row>
    <row r="3051" spans="2:10">
      <c r="B3051" s="11"/>
      <c r="D3051" s="14"/>
      <c r="F3051" s="13"/>
      <c r="G3051" s="10"/>
      <c r="H3051" s="10"/>
      <c r="I3051" s="10"/>
      <c r="J3051" s="10"/>
    </row>
    <row r="3052" spans="2:10">
      <c r="B3052" s="11"/>
      <c r="D3052" s="14"/>
      <c r="F3052" s="13"/>
      <c r="G3052" s="10"/>
      <c r="H3052" s="10"/>
      <c r="I3052" s="10"/>
      <c r="J3052" s="10"/>
    </row>
    <row r="3053" spans="2:10">
      <c r="B3053" s="11"/>
      <c r="D3053" s="14"/>
      <c r="F3053" s="13"/>
      <c r="G3053" s="10"/>
      <c r="H3053" s="10"/>
      <c r="I3053" s="10"/>
      <c r="J3053" s="10"/>
    </row>
    <row r="3054" spans="2:10">
      <c r="B3054" s="11"/>
      <c r="D3054" s="14"/>
      <c r="F3054" s="13"/>
      <c r="G3054" s="10"/>
      <c r="H3054" s="10"/>
      <c r="I3054" s="10"/>
      <c r="J3054" s="10"/>
    </row>
    <row r="3055" spans="2:10">
      <c r="B3055" s="11"/>
      <c r="D3055" s="14"/>
      <c r="F3055" s="13"/>
      <c r="G3055" s="10"/>
      <c r="H3055" s="10"/>
      <c r="I3055" s="10"/>
      <c r="J3055" s="10"/>
    </row>
    <row r="3056" spans="2:10">
      <c r="B3056" s="11"/>
      <c r="D3056" s="14"/>
      <c r="F3056" s="13"/>
      <c r="G3056" s="10"/>
      <c r="H3056" s="10"/>
      <c r="I3056" s="10"/>
      <c r="J3056" s="10"/>
    </row>
    <row r="3057" spans="2:10">
      <c r="B3057" s="11"/>
      <c r="D3057" s="14"/>
      <c r="F3057" s="13"/>
      <c r="G3057" s="10"/>
      <c r="H3057" s="10"/>
      <c r="I3057" s="10"/>
      <c r="J3057" s="10"/>
    </row>
    <row r="3058" spans="2:10">
      <c r="B3058" s="11"/>
      <c r="D3058" s="14"/>
      <c r="F3058" s="13"/>
      <c r="G3058" s="10"/>
      <c r="H3058" s="10"/>
      <c r="I3058" s="10"/>
      <c r="J3058" s="10"/>
    </row>
    <row r="3059" spans="2:10">
      <c r="B3059" s="11"/>
      <c r="D3059" s="14"/>
      <c r="F3059" s="13"/>
      <c r="G3059" s="10"/>
      <c r="H3059" s="10"/>
      <c r="I3059" s="10"/>
      <c r="J3059" s="10"/>
    </row>
    <row r="3060" spans="2:10">
      <c r="B3060" s="11"/>
      <c r="D3060" s="14"/>
      <c r="F3060" s="13"/>
      <c r="G3060" s="10"/>
      <c r="H3060" s="10"/>
      <c r="I3060" s="10"/>
      <c r="J3060" s="10"/>
    </row>
    <row r="3061" spans="2:10">
      <c r="B3061" s="11"/>
      <c r="D3061" s="14"/>
      <c r="F3061" s="13"/>
      <c r="G3061" s="10"/>
      <c r="H3061" s="10"/>
      <c r="I3061" s="10"/>
      <c r="J3061" s="10"/>
    </row>
    <row r="3062" spans="2:10">
      <c r="B3062" s="11"/>
      <c r="D3062" s="14"/>
      <c r="F3062" s="13"/>
      <c r="G3062" s="10"/>
      <c r="H3062" s="10"/>
      <c r="I3062" s="10"/>
      <c r="J3062" s="10"/>
    </row>
    <row r="3063" spans="2:10">
      <c r="B3063" s="11"/>
      <c r="D3063" s="14"/>
      <c r="F3063" s="13"/>
      <c r="G3063" s="10"/>
      <c r="H3063" s="10"/>
      <c r="I3063" s="10"/>
      <c r="J3063" s="10"/>
    </row>
    <row r="3064" spans="2:10">
      <c r="B3064" s="11"/>
      <c r="D3064" s="14"/>
      <c r="F3064" s="13"/>
      <c r="G3064" s="10"/>
      <c r="H3064" s="10"/>
      <c r="I3064" s="10"/>
      <c r="J3064" s="10"/>
    </row>
    <row r="3065" spans="2:10">
      <c r="B3065" s="11"/>
      <c r="D3065" s="14"/>
      <c r="F3065" s="13"/>
      <c r="G3065" s="10"/>
      <c r="H3065" s="10"/>
      <c r="I3065" s="10"/>
      <c r="J3065" s="10"/>
    </row>
    <row r="3066" spans="2:10">
      <c r="B3066" s="11"/>
      <c r="D3066" s="14"/>
      <c r="F3066" s="13"/>
      <c r="G3066" s="10"/>
      <c r="H3066" s="10"/>
      <c r="I3066" s="10"/>
      <c r="J3066" s="10"/>
    </row>
    <row r="3067" spans="2:10">
      <c r="B3067" s="11"/>
      <c r="D3067" s="14"/>
      <c r="F3067" s="13"/>
      <c r="G3067" s="10"/>
      <c r="H3067" s="10"/>
      <c r="I3067" s="10"/>
      <c r="J3067" s="10"/>
    </row>
    <row r="3068" spans="2:10">
      <c r="B3068" s="11"/>
      <c r="D3068" s="14"/>
      <c r="F3068" s="13"/>
      <c r="G3068" s="10"/>
      <c r="H3068" s="10"/>
      <c r="I3068" s="10"/>
      <c r="J3068" s="10"/>
    </row>
    <row r="3069" spans="2:10">
      <c r="B3069" s="11"/>
      <c r="D3069" s="14"/>
      <c r="F3069" s="13"/>
      <c r="G3069" s="10"/>
      <c r="H3069" s="10"/>
      <c r="I3069" s="10"/>
      <c r="J3069" s="10"/>
    </row>
    <row r="3070" spans="2:10">
      <c r="B3070" s="11"/>
      <c r="D3070" s="14"/>
      <c r="F3070" s="13"/>
      <c r="G3070" s="10"/>
      <c r="H3070" s="10"/>
      <c r="I3070" s="10"/>
      <c r="J3070" s="10"/>
    </row>
    <row r="3071" spans="2:10">
      <c r="B3071" s="11"/>
      <c r="D3071" s="14"/>
      <c r="F3071" s="13"/>
      <c r="G3071" s="10"/>
      <c r="H3071" s="10"/>
      <c r="I3071" s="10"/>
      <c r="J3071" s="10"/>
    </row>
    <row r="3072" spans="2:10">
      <c r="B3072" s="11"/>
      <c r="D3072" s="14"/>
      <c r="F3072" s="13"/>
      <c r="G3072" s="10"/>
      <c r="H3072" s="10"/>
      <c r="I3072" s="10"/>
      <c r="J3072" s="10"/>
    </row>
    <row r="3073" spans="2:10">
      <c r="B3073" s="11"/>
      <c r="D3073" s="14"/>
      <c r="F3073" s="13"/>
      <c r="G3073" s="10"/>
      <c r="H3073" s="10"/>
      <c r="I3073" s="10"/>
      <c r="J3073" s="10"/>
    </row>
    <row r="3074" spans="2:10">
      <c r="B3074" s="11"/>
      <c r="D3074" s="14"/>
      <c r="F3074" s="13"/>
      <c r="G3074" s="10"/>
      <c r="H3074" s="10"/>
      <c r="I3074" s="10"/>
      <c r="J3074" s="10"/>
    </row>
    <row r="3075" spans="2:10">
      <c r="B3075" s="11"/>
      <c r="D3075" s="14"/>
      <c r="F3075" s="13"/>
      <c r="G3075" s="10"/>
      <c r="H3075" s="10"/>
      <c r="I3075" s="10"/>
      <c r="J3075" s="10"/>
    </row>
    <row r="3076" spans="2:10">
      <c r="B3076" s="11"/>
      <c r="D3076" s="14"/>
      <c r="F3076" s="13"/>
      <c r="G3076" s="10"/>
      <c r="H3076" s="10"/>
      <c r="I3076" s="10"/>
      <c r="J3076" s="10"/>
    </row>
    <row r="3077" spans="2:10">
      <c r="B3077" s="11"/>
      <c r="D3077" s="14"/>
      <c r="F3077" s="13"/>
      <c r="G3077" s="10"/>
      <c r="H3077" s="10"/>
      <c r="I3077" s="10"/>
      <c r="J3077" s="10"/>
    </row>
    <row r="3078" spans="2:10">
      <c r="B3078" s="11"/>
      <c r="D3078" s="14"/>
      <c r="F3078" s="13"/>
      <c r="G3078" s="10"/>
      <c r="H3078" s="10"/>
      <c r="I3078" s="10"/>
      <c r="J3078" s="10"/>
    </row>
    <row r="3079" spans="2:10">
      <c r="B3079" s="11"/>
      <c r="D3079" s="14"/>
      <c r="F3079" s="13"/>
      <c r="G3079" s="10"/>
      <c r="H3079" s="10"/>
      <c r="I3079" s="10"/>
      <c r="J3079" s="10"/>
    </row>
    <row r="3080" spans="2:10">
      <c r="B3080" s="11"/>
      <c r="D3080" s="14"/>
      <c r="F3080" s="13"/>
      <c r="G3080" s="10"/>
      <c r="H3080" s="10"/>
      <c r="I3080" s="10"/>
      <c r="J3080" s="10"/>
    </row>
    <row r="3081" spans="2:10">
      <c r="B3081" s="11"/>
      <c r="D3081" s="14"/>
      <c r="F3081" s="13"/>
      <c r="G3081" s="10"/>
      <c r="H3081" s="10"/>
      <c r="I3081" s="10"/>
      <c r="J3081" s="10"/>
    </row>
    <row r="3082" spans="2:10">
      <c r="B3082" s="11"/>
      <c r="D3082" s="14"/>
      <c r="F3082" s="13"/>
      <c r="G3082" s="10"/>
      <c r="H3082" s="10"/>
      <c r="I3082" s="10"/>
      <c r="J3082" s="10"/>
    </row>
    <row r="3083" spans="2:10">
      <c r="B3083" s="11"/>
      <c r="D3083" s="14"/>
      <c r="F3083" s="13"/>
      <c r="G3083" s="10"/>
      <c r="H3083" s="10"/>
      <c r="I3083" s="10"/>
      <c r="J3083" s="10"/>
    </row>
    <row r="3084" spans="2:10">
      <c r="B3084" s="11"/>
      <c r="D3084" s="14"/>
      <c r="F3084" s="13"/>
      <c r="G3084" s="10"/>
      <c r="H3084" s="10"/>
      <c r="I3084" s="10"/>
      <c r="J3084" s="10"/>
    </row>
    <row r="3085" spans="2:10">
      <c r="B3085" s="11"/>
      <c r="D3085" s="14"/>
      <c r="F3085" s="13"/>
      <c r="G3085" s="10"/>
      <c r="H3085" s="10"/>
      <c r="I3085" s="10"/>
      <c r="J3085" s="10"/>
    </row>
    <row r="3086" spans="2:10">
      <c r="B3086" s="11"/>
      <c r="D3086" s="14"/>
      <c r="F3086" s="13"/>
      <c r="G3086" s="10"/>
      <c r="H3086" s="10"/>
      <c r="I3086" s="10"/>
      <c r="J3086" s="10"/>
    </row>
    <row r="3087" spans="2:10">
      <c r="B3087" s="11"/>
      <c r="D3087" s="14"/>
      <c r="F3087" s="13"/>
      <c r="G3087" s="10"/>
      <c r="H3087" s="10"/>
      <c r="I3087" s="10"/>
      <c r="J3087" s="10"/>
    </row>
    <row r="3088" spans="2:10">
      <c r="B3088" s="11"/>
      <c r="D3088" s="14"/>
      <c r="F3088" s="13"/>
      <c r="G3088" s="10"/>
      <c r="H3088" s="10"/>
      <c r="I3088" s="10"/>
      <c r="J3088" s="10"/>
    </row>
    <row r="3089" spans="2:10">
      <c r="B3089" s="11"/>
      <c r="D3089" s="14"/>
      <c r="F3089" s="13"/>
      <c r="G3089" s="10"/>
      <c r="H3089" s="10"/>
      <c r="I3089" s="10"/>
      <c r="J3089" s="10"/>
    </row>
    <row r="3090" spans="2:10">
      <c r="B3090" s="11"/>
      <c r="D3090" s="14"/>
      <c r="F3090" s="13"/>
      <c r="G3090" s="10"/>
      <c r="H3090" s="10"/>
      <c r="I3090" s="10"/>
      <c r="J3090" s="10"/>
    </row>
    <row r="3091" spans="2:10">
      <c r="B3091" s="11"/>
      <c r="D3091" s="14"/>
      <c r="F3091" s="13"/>
      <c r="G3091" s="10"/>
      <c r="H3091" s="10"/>
      <c r="I3091" s="10"/>
      <c r="J3091" s="10"/>
    </row>
    <row r="3092" spans="2:10">
      <c r="B3092" s="11"/>
      <c r="D3092" s="14"/>
      <c r="F3092" s="13"/>
      <c r="G3092" s="10"/>
      <c r="H3092" s="10"/>
      <c r="I3092" s="10"/>
      <c r="J3092" s="10"/>
    </row>
    <row r="3093" spans="2:10">
      <c r="B3093" s="11"/>
      <c r="D3093" s="14"/>
      <c r="F3093" s="13"/>
      <c r="G3093" s="10"/>
      <c r="H3093" s="10"/>
      <c r="I3093" s="10"/>
      <c r="J3093" s="10"/>
    </row>
    <row r="3094" spans="2:10">
      <c r="B3094" s="11"/>
      <c r="D3094" s="14"/>
      <c r="F3094" s="13"/>
      <c r="G3094" s="10"/>
      <c r="H3094" s="10"/>
      <c r="I3094" s="10"/>
      <c r="J3094" s="10"/>
    </row>
    <row r="3095" spans="2:10">
      <c r="B3095" s="11"/>
      <c r="D3095" s="14"/>
      <c r="F3095" s="13"/>
      <c r="G3095" s="10"/>
      <c r="H3095" s="10"/>
      <c r="I3095" s="10"/>
      <c r="J3095" s="10"/>
    </row>
    <row r="3096" spans="2:10">
      <c r="B3096" s="11"/>
      <c r="D3096" s="14"/>
      <c r="F3096" s="13"/>
      <c r="G3096" s="10"/>
      <c r="H3096" s="10"/>
      <c r="I3096" s="10"/>
      <c r="J3096" s="10"/>
    </row>
    <row r="3097" spans="2:10">
      <c r="B3097" s="11"/>
      <c r="D3097" s="14"/>
      <c r="F3097" s="13"/>
      <c r="G3097" s="10"/>
      <c r="H3097" s="10"/>
      <c r="I3097" s="10"/>
      <c r="J3097" s="10"/>
    </row>
    <row r="3098" spans="2:10">
      <c r="B3098" s="11"/>
      <c r="D3098" s="14"/>
      <c r="F3098" s="13"/>
      <c r="G3098" s="10"/>
      <c r="H3098" s="10"/>
      <c r="I3098" s="10"/>
      <c r="J3098" s="10"/>
    </row>
    <row r="3099" spans="2:10">
      <c r="B3099" s="11"/>
      <c r="D3099" s="14"/>
      <c r="F3099" s="13"/>
      <c r="G3099" s="10"/>
      <c r="H3099" s="10"/>
      <c r="I3099" s="10"/>
      <c r="J3099" s="10"/>
    </row>
    <row r="3100" spans="2:10">
      <c r="B3100" s="11"/>
      <c r="D3100" s="14"/>
      <c r="F3100" s="13"/>
      <c r="G3100" s="10"/>
      <c r="H3100" s="10"/>
      <c r="I3100" s="10"/>
      <c r="J3100" s="10"/>
    </row>
    <row r="3101" spans="2:10">
      <c r="B3101" s="11"/>
      <c r="D3101" s="14"/>
      <c r="F3101" s="13"/>
      <c r="G3101" s="10"/>
      <c r="H3101" s="10"/>
      <c r="I3101" s="10"/>
      <c r="J3101" s="10"/>
    </row>
    <row r="3102" spans="2:10">
      <c r="B3102" s="11"/>
      <c r="D3102" s="14"/>
      <c r="F3102" s="13"/>
      <c r="G3102" s="10"/>
      <c r="H3102" s="10"/>
      <c r="I3102" s="10"/>
      <c r="J3102" s="10"/>
    </row>
    <row r="3103" spans="2:10">
      <c r="B3103" s="11"/>
      <c r="D3103" s="14"/>
      <c r="F3103" s="13"/>
      <c r="G3103" s="10"/>
      <c r="H3103" s="10"/>
      <c r="I3103" s="10"/>
      <c r="J3103" s="10"/>
    </row>
    <row r="3104" spans="2:10">
      <c r="B3104" s="11"/>
      <c r="D3104" s="14"/>
      <c r="F3104" s="13"/>
      <c r="G3104" s="10"/>
      <c r="H3104" s="10"/>
      <c r="I3104" s="10"/>
      <c r="J3104" s="10"/>
    </row>
    <row r="3105" spans="2:10">
      <c r="B3105" s="11"/>
      <c r="D3105" s="14"/>
      <c r="F3105" s="13"/>
      <c r="G3105" s="10"/>
      <c r="H3105" s="10"/>
      <c r="I3105" s="10"/>
      <c r="J3105" s="10"/>
    </row>
    <row r="3106" spans="2:10">
      <c r="B3106" s="11"/>
      <c r="D3106" s="14"/>
      <c r="F3106" s="13"/>
      <c r="G3106" s="10"/>
      <c r="H3106" s="10"/>
      <c r="I3106" s="10"/>
      <c r="J3106" s="10"/>
    </row>
    <row r="3107" spans="2:10">
      <c r="B3107" s="11"/>
      <c r="D3107" s="14"/>
      <c r="F3107" s="13"/>
      <c r="G3107" s="10"/>
      <c r="H3107" s="10"/>
      <c r="I3107" s="10"/>
      <c r="J3107" s="10"/>
    </row>
    <row r="3108" spans="2:10">
      <c r="B3108" s="11"/>
      <c r="D3108" s="14"/>
      <c r="F3108" s="13"/>
      <c r="G3108" s="10"/>
      <c r="H3108" s="10"/>
      <c r="I3108" s="10"/>
      <c r="J3108" s="10"/>
    </row>
    <row r="3109" spans="2:10">
      <c r="B3109" s="11"/>
      <c r="D3109" s="14"/>
      <c r="F3109" s="13"/>
      <c r="G3109" s="10"/>
      <c r="H3109" s="10"/>
      <c r="I3109" s="10"/>
      <c r="J3109" s="10"/>
    </row>
    <row r="3110" spans="2:10">
      <c r="B3110" s="11"/>
      <c r="D3110" s="14"/>
      <c r="F3110" s="13"/>
      <c r="G3110" s="10"/>
      <c r="H3110" s="10"/>
      <c r="I3110" s="10"/>
      <c r="J3110" s="10"/>
    </row>
    <row r="3111" spans="2:10">
      <c r="B3111" s="11"/>
      <c r="D3111" s="14"/>
      <c r="F3111" s="13"/>
      <c r="G3111" s="10"/>
      <c r="H3111" s="10"/>
      <c r="I3111" s="10"/>
      <c r="J3111" s="10"/>
    </row>
    <row r="3112" spans="2:10">
      <c r="B3112" s="11"/>
      <c r="D3112" s="14"/>
      <c r="F3112" s="13"/>
      <c r="G3112" s="10"/>
      <c r="H3112" s="10"/>
      <c r="I3112" s="10"/>
      <c r="J3112" s="10"/>
    </row>
    <row r="3113" spans="2:10">
      <c r="B3113" s="11"/>
      <c r="D3113" s="14"/>
      <c r="F3113" s="13"/>
      <c r="G3113" s="10"/>
      <c r="H3113" s="10"/>
      <c r="I3113" s="10"/>
      <c r="J3113" s="10"/>
    </row>
    <row r="3114" spans="2:10">
      <c r="B3114" s="11"/>
      <c r="D3114" s="14"/>
      <c r="F3114" s="13"/>
      <c r="G3114" s="10"/>
      <c r="H3114" s="10"/>
      <c r="I3114" s="10"/>
      <c r="J3114" s="10"/>
    </row>
    <row r="3115" spans="2:10">
      <c r="B3115" s="11"/>
      <c r="D3115" s="14"/>
      <c r="F3115" s="13"/>
      <c r="G3115" s="10"/>
      <c r="H3115" s="10"/>
      <c r="I3115" s="10"/>
      <c r="J3115" s="10"/>
    </row>
    <row r="3116" spans="2:10">
      <c r="B3116" s="11"/>
      <c r="D3116" s="14"/>
      <c r="F3116" s="13"/>
      <c r="G3116" s="10"/>
      <c r="H3116" s="10"/>
      <c r="I3116" s="10"/>
      <c r="J3116" s="10"/>
    </row>
    <row r="3117" spans="2:10">
      <c r="B3117" s="11"/>
      <c r="D3117" s="14"/>
      <c r="F3117" s="13"/>
      <c r="G3117" s="10"/>
      <c r="H3117" s="10"/>
      <c r="I3117" s="10"/>
      <c r="J3117" s="10"/>
    </row>
    <row r="3118" spans="2:10">
      <c r="B3118" s="11"/>
      <c r="D3118" s="14"/>
      <c r="F3118" s="13"/>
      <c r="G3118" s="10"/>
      <c r="H3118" s="10"/>
      <c r="I3118" s="10"/>
      <c r="J3118" s="10"/>
    </row>
    <row r="3119" spans="2:10">
      <c r="B3119" s="11"/>
      <c r="D3119" s="14"/>
      <c r="F3119" s="13"/>
      <c r="G3119" s="10"/>
      <c r="H3119" s="10"/>
      <c r="I3119" s="10"/>
      <c r="J3119" s="10"/>
    </row>
    <row r="3120" spans="2:10">
      <c r="B3120" s="11"/>
      <c r="D3120" s="14"/>
      <c r="F3120" s="13"/>
      <c r="G3120" s="10"/>
      <c r="H3120" s="10"/>
      <c r="I3120" s="10"/>
      <c r="J3120" s="10"/>
    </row>
    <row r="3121" spans="2:10">
      <c r="B3121" s="11"/>
      <c r="D3121" s="14"/>
      <c r="F3121" s="13"/>
      <c r="G3121" s="10"/>
      <c r="H3121" s="10"/>
      <c r="I3121" s="10"/>
      <c r="J3121" s="10"/>
    </row>
    <row r="3122" spans="2:10">
      <c r="B3122" s="11"/>
      <c r="D3122" s="14"/>
      <c r="F3122" s="13"/>
      <c r="G3122" s="10"/>
      <c r="H3122" s="10"/>
      <c r="I3122" s="10"/>
      <c r="J3122" s="10"/>
    </row>
    <row r="3123" spans="2:10">
      <c r="B3123" s="11"/>
      <c r="D3123" s="14"/>
      <c r="F3123" s="13"/>
      <c r="G3123" s="10"/>
      <c r="H3123" s="10"/>
      <c r="I3123" s="10"/>
      <c r="J3123" s="10"/>
    </row>
    <row r="3124" spans="2:10">
      <c r="B3124" s="11"/>
      <c r="D3124" s="14"/>
      <c r="F3124" s="13"/>
      <c r="G3124" s="10"/>
      <c r="H3124" s="10"/>
      <c r="I3124" s="10"/>
      <c r="J3124" s="10"/>
    </row>
    <row r="3125" spans="2:10">
      <c r="B3125" s="11"/>
      <c r="D3125" s="14"/>
      <c r="F3125" s="13"/>
      <c r="G3125" s="10"/>
      <c r="H3125" s="10"/>
      <c r="I3125" s="10"/>
      <c r="J3125" s="10"/>
    </row>
    <row r="3126" spans="2:10">
      <c r="B3126" s="11"/>
      <c r="D3126" s="14"/>
      <c r="F3126" s="13"/>
      <c r="G3126" s="10"/>
      <c r="H3126" s="10"/>
      <c r="I3126" s="10"/>
      <c r="J3126" s="10"/>
    </row>
    <row r="3127" spans="2:10">
      <c r="B3127" s="11"/>
      <c r="D3127" s="14"/>
      <c r="F3127" s="13"/>
      <c r="G3127" s="10"/>
      <c r="H3127" s="10"/>
      <c r="I3127" s="10"/>
      <c r="J3127" s="10"/>
    </row>
    <row r="3128" spans="2:10">
      <c r="B3128" s="11"/>
      <c r="D3128" s="14"/>
      <c r="F3128" s="13"/>
      <c r="G3128" s="10"/>
      <c r="H3128" s="10"/>
      <c r="I3128" s="10"/>
      <c r="J3128" s="10"/>
    </row>
    <row r="3129" spans="2:10">
      <c r="B3129" s="11"/>
      <c r="D3129" s="14"/>
      <c r="F3129" s="13"/>
      <c r="G3129" s="10"/>
      <c r="H3129" s="10"/>
      <c r="I3129" s="10"/>
      <c r="J3129" s="10"/>
    </row>
    <row r="3130" spans="2:10">
      <c r="B3130" s="11"/>
      <c r="D3130" s="14"/>
      <c r="F3130" s="13"/>
      <c r="G3130" s="10"/>
      <c r="H3130" s="10"/>
      <c r="I3130" s="10"/>
      <c r="J3130" s="10"/>
    </row>
    <row r="3131" spans="2:10">
      <c r="B3131" s="11"/>
      <c r="D3131" s="14"/>
      <c r="F3131" s="13"/>
      <c r="G3131" s="10"/>
      <c r="H3131" s="10"/>
      <c r="I3131" s="10"/>
      <c r="J3131" s="10"/>
    </row>
    <row r="3132" spans="2:10">
      <c r="B3132" s="11"/>
      <c r="D3132" s="14"/>
      <c r="F3132" s="13"/>
      <c r="G3132" s="10"/>
      <c r="H3132" s="10"/>
      <c r="I3132" s="10"/>
      <c r="J3132" s="10"/>
    </row>
    <row r="3133" spans="2:10">
      <c r="B3133" s="11"/>
      <c r="D3133" s="14"/>
      <c r="F3133" s="13"/>
      <c r="G3133" s="10"/>
      <c r="H3133" s="10"/>
      <c r="I3133" s="10"/>
      <c r="J3133" s="10"/>
    </row>
    <row r="3134" spans="2:10">
      <c r="B3134" s="11"/>
      <c r="D3134" s="14"/>
      <c r="F3134" s="13"/>
      <c r="G3134" s="10"/>
      <c r="H3134" s="10"/>
      <c r="I3134" s="10"/>
      <c r="J3134" s="10"/>
    </row>
    <row r="3135" spans="2:10">
      <c r="B3135" s="11"/>
      <c r="D3135" s="14"/>
      <c r="F3135" s="13"/>
      <c r="G3135" s="10"/>
      <c r="H3135" s="10"/>
      <c r="I3135" s="10"/>
      <c r="J3135" s="10"/>
    </row>
    <row r="3136" spans="2:10">
      <c r="B3136" s="11"/>
      <c r="D3136" s="14"/>
      <c r="F3136" s="13"/>
      <c r="G3136" s="10"/>
      <c r="H3136" s="10"/>
      <c r="I3136" s="10"/>
      <c r="J3136" s="10"/>
    </row>
    <row r="3137" spans="2:10">
      <c r="B3137" s="11"/>
      <c r="D3137" s="14"/>
      <c r="F3137" s="13"/>
      <c r="G3137" s="10"/>
      <c r="H3137" s="10"/>
      <c r="I3137" s="10"/>
      <c r="J3137" s="10"/>
    </row>
    <row r="3138" spans="2:10">
      <c r="B3138" s="11"/>
      <c r="D3138" s="14"/>
      <c r="F3138" s="13"/>
      <c r="G3138" s="10"/>
      <c r="H3138" s="10"/>
      <c r="I3138" s="10"/>
      <c r="J3138" s="10"/>
    </row>
    <row r="3139" spans="2:10">
      <c r="B3139" s="11"/>
      <c r="D3139" s="14"/>
      <c r="F3139" s="13"/>
      <c r="G3139" s="10"/>
      <c r="H3139" s="10"/>
      <c r="I3139" s="10"/>
      <c r="J3139" s="10"/>
    </row>
    <row r="3140" spans="2:10">
      <c r="B3140" s="11"/>
      <c r="D3140" s="14"/>
      <c r="F3140" s="13"/>
      <c r="G3140" s="10"/>
      <c r="H3140" s="10"/>
      <c r="I3140" s="10"/>
      <c r="J3140" s="10"/>
    </row>
    <row r="3141" spans="2:10">
      <c r="B3141" s="11"/>
      <c r="D3141" s="14"/>
      <c r="F3141" s="13"/>
      <c r="G3141" s="10"/>
      <c r="H3141" s="10"/>
      <c r="I3141" s="10"/>
      <c r="J3141" s="10"/>
    </row>
    <row r="3142" spans="2:10">
      <c r="B3142" s="11"/>
      <c r="D3142" s="14"/>
      <c r="F3142" s="13"/>
      <c r="G3142" s="10"/>
      <c r="H3142" s="10"/>
      <c r="I3142" s="10"/>
      <c r="J3142" s="10"/>
    </row>
    <row r="3143" spans="2:10">
      <c r="B3143" s="11"/>
      <c r="D3143" s="14"/>
      <c r="F3143" s="13"/>
      <c r="G3143" s="10"/>
      <c r="H3143" s="10"/>
      <c r="I3143" s="10"/>
      <c r="J3143" s="10"/>
    </row>
    <row r="3144" spans="2:10">
      <c r="B3144" s="11"/>
      <c r="D3144" s="14"/>
      <c r="F3144" s="13"/>
      <c r="G3144" s="10"/>
      <c r="H3144" s="10"/>
      <c r="I3144" s="10"/>
      <c r="J3144" s="10"/>
    </row>
    <row r="3145" spans="2:10">
      <c r="B3145" s="11"/>
      <c r="D3145" s="14"/>
      <c r="F3145" s="13"/>
      <c r="G3145" s="10"/>
      <c r="H3145" s="10"/>
      <c r="I3145" s="10"/>
      <c r="J3145" s="10"/>
    </row>
    <row r="3146" spans="2:10">
      <c r="B3146" s="11"/>
      <c r="D3146" s="14"/>
      <c r="F3146" s="13"/>
      <c r="G3146" s="10"/>
      <c r="H3146" s="10"/>
      <c r="I3146" s="10"/>
      <c r="J3146" s="10"/>
    </row>
    <row r="3147" spans="2:10">
      <c r="B3147" s="11"/>
      <c r="D3147" s="14"/>
      <c r="F3147" s="13"/>
      <c r="G3147" s="10"/>
      <c r="H3147" s="10"/>
      <c r="I3147" s="10"/>
      <c r="J3147" s="10"/>
    </row>
    <row r="3148" spans="2:10">
      <c r="B3148" s="11"/>
      <c r="D3148" s="14"/>
      <c r="F3148" s="13"/>
      <c r="G3148" s="10"/>
      <c r="H3148" s="10"/>
      <c r="I3148" s="10"/>
      <c r="J3148" s="10"/>
    </row>
    <row r="3149" spans="2:10">
      <c r="B3149" s="11"/>
      <c r="D3149" s="14"/>
      <c r="F3149" s="13"/>
      <c r="G3149" s="10"/>
      <c r="H3149" s="10"/>
      <c r="I3149" s="10"/>
      <c r="J3149" s="10"/>
    </row>
    <row r="3150" spans="2:10">
      <c r="B3150" s="11"/>
      <c r="D3150" s="14"/>
      <c r="F3150" s="13"/>
      <c r="G3150" s="10"/>
      <c r="H3150" s="10"/>
      <c r="I3150" s="10"/>
      <c r="J3150" s="10"/>
    </row>
    <row r="3151" spans="2:10">
      <c r="B3151" s="11"/>
      <c r="D3151" s="14"/>
      <c r="F3151" s="13"/>
      <c r="G3151" s="10"/>
      <c r="H3151" s="10"/>
      <c r="I3151" s="10"/>
      <c r="J3151" s="10"/>
    </row>
    <row r="3152" spans="2:10">
      <c r="B3152" s="11"/>
      <c r="D3152" s="14"/>
      <c r="F3152" s="13"/>
      <c r="G3152" s="10"/>
      <c r="H3152" s="10"/>
      <c r="I3152" s="10"/>
      <c r="J3152" s="10"/>
    </row>
    <row r="3153" spans="2:10">
      <c r="B3153" s="11"/>
      <c r="D3153" s="14"/>
      <c r="F3153" s="13"/>
      <c r="G3153" s="10"/>
      <c r="H3153" s="10"/>
      <c r="I3153" s="10"/>
      <c r="J3153" s="10"/>
    </row>
    <row r="3154" spans="2:10">
      <c r="B3154" s="11"/>
      <c r="D3154" s="14"/>
      <c r="F3154" s="13"/>
      <c r="G3154" s="10"/>
      <c r="H3154" s="10"/>
      <c r="I3154" s="10"/>
      <c r="J3154" s="10"/>
    </row>
    <row r="3155" spans="2:10">
      <c r="B3155" s="11"/>
      <c r="D3155" s="14"/>
      <c r="F3155" s="13"/>
      <c r="G3155" s="10"/>
      <c r="H3155" s="10"/>
      <c r="I3155" s="10"/>
      <c r="J3155" s="10"/>
    </row>
    <row r="3156" spans="2:10">
      <c r="B3156" s="11"/>
      <c r="D3156" s="14"/>
      <c r="F3156" s="13"/>
      <c r="G3156" s="10"/>
      <c r="H3156" s="10"/>
      <c r="I3156" s="10"/>
      <c r="J3156" s="10"/>
    </row>
    <row r="3157" spans="2:10">
      <c r="B3157" s="11"/>
      <c r="D3157" s="14"/>
      <c r="F3157" s="13"/>
      <c r="G3157" s="10"/>
      <c r="H3157" s="10"/>
      <c r="I3157" s="10"/>
      <c r="J3157" s="10"/>
    </row>
    <row r="3158" spans="2:10">
      <c r="B3158" s="11"/>
      <c r="D3158" s="14"/>
      <c r="F3158" s="13"/>
      <c r="G3158" s="10"/>
      <c r="H3158" s="10"/>
      <c r="I3158" s="10"/>
      <c r="J3158" s="10"/>
    </row>
    <row r="3159" spans="2:10">
      <c r="B3159" s="11"/>
      <c r="D3159" s="14"/>
      <c r="F3159" s="13"/>
      <c r="G3159" s="10"/>
      <c r="H3159" s="10"/>
      <c r="I3159" s="10"/>
      <c r="J3159" s="10"/>
    </row>
    <row r="3160" spans="2:10">
      <c r="B3160" s="11"/>
      <c r="D3160" s="14"/>
      <c r="F3160" s="13"/>
      <c r="G3160" s="10"/>
      <c r="H3160" s="10"/>
      <c r="I3160" s="10"/>
      <c r="J3160" s="10"/>
    </row>
    <row r="3161" spans="2:10">
      <c r="B3161" s="11"/>
      <c r="D3161" s="14"/>
      <c r="F3161" s="13"/>
      <c r="G3161" s="10"/>
      <c r="H3161" s="10"/>
      <c r="I3161" s="10"/>
      <c r="J3161" s="10"/>
    </row>
    <row r="3162" spans="2:10">
      <c r="B3162" s="11"/>
      <c r="D3162" s="14"/>
      <c r="F3162" s="13"/>
      <c r="G3162" s="10"/>
      <c r="H3162" s="10"/>
      <c r="I3162" s="10"/>
      <c r="J3162" s="10"/>
    </row>
    <row r="3163" spans="2:10">
      <c r="B3163" s="11"/>
      <c r="D3163" s="14"/>
      <c r="F3163" s="13"/>
      <c r="G3163" s="10"/>
      <c r="H3163" s="10"/>
      <c r="I3163" s="10"/>
      <c r="J3163" s="10"/>
    </row>
    <row r="3164" spans="2:10">
      <c r="B3164" s="11"/>
      <c r="D3164" s="14"/>
      <c r="F3164" s="13"/>
      <c r="G3164" s="10"/>
      <c r="H3164" s="10"/>
      <c r="I3164" s="10"/>
      <c r="J3164" s="10"/>
    </row>
    <row r="3165" spans="2:10">
      <c r="B3165" s="11"/>
      <c r="D3165" s="14"/>
      <c r="F3165" s="13"/>
      <c r="G3165" s="10"/>
      <c r="H3165" s="10"/>
      <c r="I3165" s="10"/>
      <c r="J3165" s="10"/>
    </row>
    <row r="3166" spans="2:10">
      <c r="B3166" s="11"/>
      <c r="D3166" s="14"/>
      <c r="F3166" s="13"/>
      <c r="G3166" s="10"/>
      <c r="H3166" s="10"/>
      <c r="I3166" s="10"/>
      <c r="J3166" s="10"/>
    </row>
    <row r="3167" spans="2:10">
      <c r="B3167" s="11"/>
      <c r="D3167" s="14"/>
      <c r="F3167" s="13"/>
      <c r="G3167" s="10"/>
      <c r="H3167" s="10"/>
      <c r="I3167" s="10"/>
      <c r="J3167" s="10"/>
    </row>
    <row r="3168" spans="2:10">
      <c r="B3168" s="11"/>
      <c r="D3168" s="14"/>
      <c r="F3168" s="13"/>
      <c r="G3168" s="10"/>
      <c r="H3168" s="10"/>
      <c r="I3168" s="10"/>
      <c r="J3168" s="10"/>
    </row>
    <row r="3169" spans="2:10">
      <c r="B3169" s="11"/>
      <c r="D3169" s="14"/>
      <c r="F3169" s="13"/>
      <c r="G3169" s="10"/>
      <c r="H3169" s="10"/>
      <c r="I3169" s="10"/>
      <c r="J3169" s="10"/>
    </row>
    <row r="3170" spans="2:10">
      <c r="B3170" s="11"/>
      <c r="D3170" s="14"/>
      <c r="F3170" s="13"/>
      <c r="G3170" s="10"/>
      <c r="H3170" s="10"/>
      <c r="I3170" s="10"/>
      <c r="J3170" s="10"/>
    </row>
    <row r="3171" spans="2:10">
      <c r="B3171" s="11"/>
      <c r="D3171" s="14"/>
      <c r="F3171" s="13"/>
      <c r="G3171" s="10"/>
      <c r="H3171" s="10"/>
      <c r="I3171" s="10"/>
      <c r="J3171" s="10"/>
    </row>
    <row r="3172" spans="2:10">
      <c r="B3172" s="11"/>
      <c r="D3172" s="14"/>
      <c r="F3172" s="13"/>
      <c r="G3172" s="10"/>
      <c r="H3172" s="10"/>
      <c r="I3172" s="10"/>
      <c r="J3172" s="10"/>
    </row>
    <row r="3173" spans="2:10">
      <c r="B3173" s="11"/>
      <c r="D3173" s="14"/>
      <c r="F3173" s="13"/>
      <c r="G3173" s="10"/>
      <c r="H3173" s="10"/>
      <c r="I3173" s="10"/>
      <c r="J3173" s="10"/>
    </row>
    <row r="3174" spans="2:10">
      <c r="B3174" s="11"/>
      <c r="D3174" s="14"/>
      <c r="F3174" s="13"/>
      <c r="G3174" s="10"/>
      <c r="H3174" s="10"/>
      <c r="I3174" s="10"/>
      <c r="J3174" s="10"/>
    </row>
    <row r="3175" spans="2:10">
      <c r="B3175" s="11"/>
      <c r="D3175" s="14"/>
      <c r="F3175" s="13"/>
      <c r="G3175" s="10"/>
      <c r="H3175" s="10"/>
      <c r="I3175" s="10"/>
      <c r="J3175" s="10"/>
    </row>
    <row r="3176" spans="2:10">
      <c r="B3176" s="11"/>
      <c r="D3176" s="14"/>
      <c r="F3176" s="13"/>
      <c r="G3176" s="10"/>
      <c r="H3176" s="10"/>
      <c r="I3176" s="10"/>
      <c r="J3176" s="10"/>
    </row>
    <row r="3177" spans="2:10">
      <c r="B3177" s="11"/>
      <c r="D3177" s="14"/>
      <c r="F3177" s="13"/>
      <c r="G3177" s="10"/>
      <c r="H3177" s="10"/>
      <c r="I3177" s="10"/>
      <c r="J3177" s="10"/>
    </row>
    <row r="3178" spans="2:10">
      <c r="B3178" s="11"/>
      <c r="D3178" s="14"/>
      <c r="F3178" s="13"/>
      <c r="G3178" s="10"/>
      <c r="H3178" s="10"/>
      <c r="I3178" s="10"/>
      <c r="J3178" s="10"/>
    </row>
    <row r="3179" spans="2:10">
      <c r="B3179" s="11"/>
      <c r="D3179" s="14"/>
      <c r="F3179" s="13"/>
      <c r="G3179" s="10"/>
      <c r="H3179" s="10"/>
      <c r="I3179" s="10"/>
      <c r="J3179" s="10"/>
    </row>
    <row r="3180" spans="2:10">
      <c r="B3180" s="11"/>
      <c r="D3180" s="14"/>
      <c r="F3180" s="13"/>
      <c r="G3180" s="10"/>
      <c r="H3180" s="10"/>
      <c r="I3180" s="10"/>
      <c r="J3180" s="10"/>
    </row>
    <row r="3181" spans="2:10">
      <c r="B3181" s="11"/>
      <c r="D3181" s="14"/>
      <c r="F3181" s="13"/>
      <c r="G3181" s="10"/>
      <c r="H3181" s="10"/>
      <c r="I3181" s="10"/>
      <c r="J3181" s="10"/>
    </row>
    <row r="3182" spans="2:10">
      <c r="B3182" s="11"/>
      <c r="D3182" s="14"/>
      <c r="F3182" s="13"/>
      <c r="G3182" s="10"/>
      <c r="H3182" s="10"/>
      <c r="I3182" s="10"/>
      <c r="J3182" s="10"/>
    </row>
    <row r="3183" spans="2:10">
      <c r="B3183" s="11"/>
      <c r="D3183" s="14"/>
      <c r="F3183" s="13"/>
      <c r="G3183" s="10"/>
      <c r="H3183" s="10"/>
      <c r="I3183" s="10"/>
      <c r="J3183" s="10"/>
    </row>
    <row r="3184" spans="2:10">
      <c r="B3184" s="11"/>
      <c r="D3184" s="14"/>
      <c r="F3184" s="13"/>
      <c r="G3184" s="10"/>
      <c r="H3184" s="10"/>
      <c r="I3184" s="10"/>
      <c r="J3184" s="10"/>
    </row>
    <row r="3185" spans="2:10">
      <c r="B3185" s="11"/>
      <c r="D3185" s="14"/>
      <c r="F3185" s="13"/>
      <c r="G3185" s="10"/>
      <c r="H3185" s="10"/>
      <c r="I3185" s="10"/>
      <c r="J3185" s="10"/>
    </row>
    <row r="3186" spans="2:10">
      <c r="B3186" s="11"/>
      <c r="D3186" s="14"/>
      <c r="F3186" s="13"/>
      <c r="G3186" s="10"/>
      <c r="H3186" s="10"/>
      <c r="I3186" s="10"/>
      <c r="J3186" s="10"/>
    </row>
    <row r="3187" spans="2:10">
      <c r="B3187" s="11"/>
      <c r="D3187" s="14"/>
      <c r="F3187" s="13"/>
      <c r="G3187" s="10"/>
      <c r="H3187" s="10"/>
      <c r="I3187" s="10"/>
      <c r="J3187" s="10"/>
    </row>
    <row r="3188" spans="2:10">
      <c r="B3188" s="11"/>
      <c r="D3188" s="14"/>
      <c r="F3188" s="13"/>
      <c r="G3188" s="10"/>
      <c r="H3188" s="10"/>
      <c r="I3188" s="10"/>
      <c r="J3188" s="10"/>
    </row>
    <row r="3189" spans="2:10">
      <c r="B3189" s="11"/>
      <c r="D3189" s="14"/>
      <c r="F3189" s="13"/>
      <c r="G3189" s="10"/>
      <c r="H3189" s="10"/>
      <c r="I3189" s="10"/>
      <c r="J3189" s="10"/>
    </row>
    <row r="3190" spans="2:10">
      <c r="B3190" s="11"/>
      <c r="D3190" s="14"/>
      <c r="F3190" s="13"/>
      <c r="G3190" s="10"/>
      <c r="H3190" s="10"/>
      <c r="I3190" s="10"/>
      <c r="J3190" s="10"/>
    </row>
    <row r="3191" spans="2:10">
      <c r="B3191" s="11"/>
      <c r="D3191" s="14"/>
      <c r="F3191" s="13"/>
      <c r="G3191" s="10"/>
      <c r="H3191" s="10"/>
      <c r="I3191" s="10"/>
      <c r="J3191" s="10"/>
    </row>
    <row r="3192" spans="2:10">
      <c r="B3192" s="11"/>
      <c r="D3192" s="14"/>
      <c r="F3192" s="13"/>
      <c r="G3192" s="10"/>
      <c r="H3192" s="10"/>
      <c r="I3192" s="10"/>
      <c r="J3192" s="10"/>
    </row>
    <row r="3193" spans="2:10">
      <c r="B3193" s="11"/>
      <c r="D3193" s="14"/>
      <c r="F3193" s="13"/>
      <c r="G3193" s="10"/>
      <c r="H3193" s="10"/>
      <c r="I3193" s="10"/>
      <c r="J3193" s="10"/>
    </row>
    <row r="3194" spans="2:10">
      <c r="B3194" s="11"/>
      <c r="D3194" s="14"/>
      <c r="F3194" s="13"/>
      <c r="G3194" s="10"/>
      <c r="H3194" s="10"/>
      <c r="I3194" s="10"/>
      <c r="J3194" s="10"/>
    </row>
    <row r="3195" spans="2:10">
      <c r="B3195" s="11"/>
      <c r="D3195" s="14"/>
      <c r="F3195" s="13"/>
      <c r="G3195" s="10"/>
      <c r="H3195" s="10"/>
      <c r="I3195" s="10"/>
      <c r="J3195" s="10"/>
    </row>
    <row r="3196" spans="2:10">
      <c r="B3196" s="11"/>
      <c r="D3196" s="14"/>
      <c r="F3196" s="13"/>
      <c r="G3196" s="10"/>
      <c r="H3196" s="10"/>
      <c r="I3196" s="10"/>
      <c r="J3196" s="10"/>
    </row>
    <row r="3197" spans="2:10">
      <c r="B3197" s="11"/>
      <c r="D3197" s="14"/>
      <c r="F3197" s="13"/>
      <c r="G3197" s="10"/>
      <c r="H3197" s="10"/>
      <c r="I3197" s="10"/>
      <c r="J3197" s="10"/>
    </row>
    <row r="3198" spans="2:10">
      <c r="B3198" s="11"/>
      <c r="D3198" s="14"/>
      <c r="F3198" s="13"/>
      <c r="G3198" s="10"/>
      <c r="H3198" s="10"/>
      <c r="I3198" s="10"/>
      <c r="J3198" s="10"/>
    </row>
    <row r="3199" spans="2:10">
      <c r="B3199" s="11"/>
      <c r="D3199" s="14"/>
      <c r="F3199" s="13"/>
      <c r="G3199" s="10"/>
      <c r="H3199" s="10"/>
      <c r="I3199" s="10"/>
      <c r="J3199" s="10"/>
    </row>
    <row r="3200" spans="2:10">
      <c r="B3200" s="11"/>
      <c r="D3200" s="14"/>
      <c r="F3200" s="13"/>
      <c r="G3200" s="10"/>
      <c r="H3200" s="10"/>
      <c r="I3200" s="10"/>
      <c r="J3200" s="10"/>
    </row>
    <row r="3201" spans="2:10">
      <c r="B3201" s="11"/>
      <c r="D3201" s="14"/>
      <c r="F3201" s="13"/>
      <c r="G3201" s="10"/>
      <c r="H3201" s="10"/>
      <c r="I3201" s="10"/>
      <c r="J3201" s="10"/>
    </row>
    <row r="3202" spans="2:10">
      <c r="B3202" s="11"/>
      <c r="D3202" s="14"/>
      <c r="F3202" s="13"/>
      <c r="G3202" s="10"/>
      <c r="H3202" s="10"/>
      <c r="I3202" s="10"/>
      <c r="J3202" s="10"/>
    </row>
    <row r="3203" spans="2:10">
      <c r="B3203" s="11"/>
      <c r="D3203" s="14"/>
      <c r="F3203" s="13"/>
      <c r="G3203" s="10"/>
      <c r="H3203" s="10"/>
      <c r="I3203" s="10"/>
      <c r="J3203" s="10"/>
    </row>
    <row r="3204" spans="2:10">
      <c r="B3204" s="11"/>
      <c r="D3204" s="14"/>
      <c r="F3204" s="13"/>
      <c r="G3204" s="10"/>
      <c r="H3204" s="10"/>
      <c r="I3204" s="10"/>
      <c r="J3204" s="10"/>
    </row>
    <row r="3205" spans="2:10">
      <c r="B3205" s="11"/>
      <c r="D3205" s="14"/>
      <c r="F3205" s="13"/>
      <c r="G3205" s="10"/>
      <c r="H3205" s="10"/>
      <c r="I3205" s="10"/>
      <c r="J3205" s="10"/>
    </row>
    <row r="3206" spans="2:10">
      <c r="B3206" s="11"/>
      <c r="D3206" s="14"/>
      <c r="F3206" s="13"/>
      <c r="G3206" s="10"/>
      <c r="H3206" s="10"/>
      <c r="I3206" s="10"/>
      <c r="J3206" s="10"/>
    </row>
    <row r="3207" spans="2:10">
      <c r="B3207" s="11"/>
      <c r="D3207" s="14"/>
      <c r="F3207" s="13"/>
      <c r="G3207" s="10"/>
      <c r="H3207" s="10"/>
      <c r="I3207" s="10"/>
      <c r="J3207" s="10"/>
    </row>
    <row r="3208" spans="2:10">
      <c r="B3208" s="11"/>
      <c r="D3208" s="14"/>
      <c r="F3208" s="13"/>
      <c r="G3208" s="10"/>
      <c r="H3208" s="10"/>
      <c r="I3208" s="10"/>
      <c r="J3208" s="10"/>
    </row>
    <row r="3209" spans="2:10">
      <c r="B3209" s="11"/>
      <c r="D3209" s="14"/>
      <c r="F3209" s="13"/>
      <c r="G3209" s="10"/>
      <c r="H3209" s="10"/>
      <c r="I3209" s="10"/>
      <c r="J3209" s="10"/>
    </row>
    <row r="3210" spans="2:10">
      <c r="B3210" s="11"/>
      <c r="D3210" s="14"/>
      <c r="F3210" s="13"/>
      <c r="G3210" s="10"/>
      <c r="H3210" s="10"/>
      <c r="I3210" s="10"/>
      <c r="J3210" s="10"/>
    </row>
    <row r="3211" spans="2:10">
      <c r="B3211" s="11"/>
      <c r="D3211" s="14"/>
      <c r="F3211" s="13"/>
      <c r="G3211" s="10"/>
      <c r="H3211" s="10"/>
      <c r="I3211" s="10"/>
      <c r="J3211" s="10"/>
    </row>
    <row r="3212" spans="2:10">
      <c r="B3212" s="11"/>
      <c r="D3212" s="14"/>
      <c r="F3212" s="13"/>
      <c r="G3212" s="10"/>
      <c r="H3212" s="10"/>
      <c r="I3212" s="10"/>
      <c r="J3212" s="10"/>
    </row>
    <row r="3213" spans="2:10">
      <c r="B3213" s="11"/>
      <c r="D3213" s="14"/>
      <c r="F3213" s="13"/>
      <c r="G3213" s="10"/>
      <c r="H3213" s="10"/>
      <c r="I3213" s="10"/>
      <c r="J3213" s="10"/>
    </row>
    <row r="3214" spans="2:10">
      <c r="B3214" s="11"/>
      <c r="D3214" s="14"/>
      <c r="F3214" s="13"/>
      <c r="G3214" s="10"/>
      <c r="H3214" s="10"/>
      <c r="I3214" s="10"/>
      <c r="J3214" s="10"/>
    </row>
    <row r="3215" spans="2:10">
      <c r="B3215" s="11"/>
      <c r="D3215" s="14"/>
      <c r="F3215" s="13"/>
      <c r="G3215" s="10"/>
      <c r="H3215" s="10"/>
      <c r="I3215" s="10"/>
      <c r="J3215" s="10"/>
    </row>
    <row r="3216" spans="2:10">
      <c r="B3216" s="11"/>
      <c r="D3216" s="14"/>
      <c r="F3216" s="13"/>
      <c r="G3216" s="10"/>
      <c r="H3216" s="10"/>
      <c r="I3216" s="10"/>
      <c r="J3216" s="10"/>
    </row>
    <row r="3217" spans="2:10">
      <c r="B3217" s="11"/>
      <c r="D3217" s="14"/>
      <c r="F3217" s="13"/>
      <c r="G3217" s="10"/>
      <c r="H3217" s="10"/>
      <c r="I3217" s="10"/>
      <c r="J3217" s="10"/>
    </row>
    <row r="3218" spans="2:10">
      <c r="B3218" s="11"/>
      <c r="D3218" s="14"/>
      <c r="F3218" s="13"/>
      <c r="G3218" s="10"/>
      <c r="H3218" s="10"/>
      <c r="I3218" s="10"/>
      <c r="J3218" s="10"/>
    </row>
    <row r="3219" spans="2:10">
      <c r="B3219" s="11"/>
      <c r="D3219" s="14"/>
      <c r="F3219" s="13"/>
      <c r="G3219" s="10"/>
      <c r="H3219" s="10"/>
      <c r="I3219" s="10"/>
      <c r="J3219" s="10"/>
    </row>
    <row r="3220" spans="2:10">
      <c r="B3220" s="11"/>
      <c r="D3220" s="14"/>
      <c r="F3220" s="13"/>
      <c r="G3220" s="10"/>
      <c r="H3220" s="10"/>
      <c r="I3220" s="10"/>
      <c r="J3220" s="10"/>
    </row>
    <row r="3221" spans="2:10">
      <c r="B3221" s="11"/>
      <c r="D3221" s="14"/>
      <c r="F3221" s="13"/>
      <c r="G3221" s="10"/>
      <c r="H3221" s="10"/>
      <c r="I3221" s="10"/>
      <c r="J3221" s="10"/>
    </row>
    <row r="3222" spans="2:10">
      <c r="B3222" s="11"/>
      <c r="D3222" s="14"/>
      <c r="F3222" s="13"/>
      <c r="G3222" s="10"/>
      <c r="H3222" s="10"/>
      <c r="I3222" s="10"/>
      <c r="J3222" s="10"/>
    </row>
    <row r="3223" spans="2:10">
      <c r="B3223" s="11"/>
      <c r="D3223" s="14"/>
      <c r="F3223" s="13"/>
      <c r="G3223" s="10"/>
      <c r="H3223" s="10"/>
      <c r="I3223" s="10"/>
      <c r="J3223" s="10"/>
    </row>
    <row r="3224" spans="2:10">
      <c r="B3224" s="11"/>
      <c r="D3224" s="14"/>
      <c r="F3224" s="13"/>
      <c r="G3224" s="10"/>
      <c r="H3224" s="10"/>
      <c r="I3224" s="10"/>
      <c r="J3224" s="10"/>
    </row>
    <row r="3225" spans="2:10">
      <c r="B3225" s="11"/>
      <c r="D3225" s="14"/>
      <c r="F3225" s="13"/>
      <c r="G3225" s="10"/>
      <c r="H3225" s="10"/>
      <c r="I3225" s="10"/>
      <c r="J3225" s="10"/>
    </row>
    <row r="3226" spans="2:10">
      <c r="B3226" s="11"/>
      <c r="D3226" s="14"/>
      <c r="F3226" s="13"/>
      <c r="G3226" s="10"/>
      <c r="H3226" s="10"/>
      <c r="I3226" s="10"/>
      <c r="J3226" s="10"/>
    </row>
    <row r="3227" spans="2:10">
      <c r="B3227" s="11"/>
      <c r="D3227" s="14"/>
      <c r="F3227" s="13"/>
      <c r="G3227" s="10"/>
      <c r="H3227" s="10"/>
      <c r="I3227" s="10"/>
      <c r="J3227" s="10"/>
    </row>
    <row r="3228" spans="2:10">
      <c r="B3228" s="11"/>
      <c r="D3228" s="14"/>
      <c r="F3228" s="13"/>
      <c r="G3228" s="10"/>
      <c r="H3228" s="10"/>
      <c r="I3228" s="10"/>
      <c r="J3228" s="10"/>
    </row>
    <row r="3229" spans="2:10">
      <c r="B3229" s="11"/>
      <c r="D3229" s="14"/>
      <c r="F3229" s="13"/>
      <c r="G3229" s="10"/>
      <c r="H3229" s="10"/>
      <c r="I3229" s="10"/>
      <c r="J3229" s="10"/>
    </row>
    <row r="3230" spans="2:10">
      <c r="B3230" s="11"/>
      <c r="D3230" s="14"/>
      <c r="F3230" s="13"/>
      <c r="G3230" s="10"/>
      <c r="H3230" s="10"/>
      <c r="I3230" s="10"/>
      <c r="J3230" s="10"/>
    </row>
    <row r="3231" spans="2:10">
      <c r="B3231" s="11"/>
      <c r="D3231" s="14"/>
      <c r="F3231" s="13"/>
      <c r="G3231" s="10"/>
      <c r="H3231" s="10"/>
      <c r="I3231" s="10"/>
      <c r="J3231" s="10"/>
    </row>
    <row r="3232" spans="2:10">
      <c r="B3232" s="11"/>
      <c r="D3232" s="14"/>
      <c r="F3232" s="13"/>
      <c r="G3232" s="10"/>
      <c r="H3232" s="10"/>
      <c r="I3232" s="10"/>
      <c r="J3232" s="10"/>
    </row>
    <row r="3233" spans="2:10">
      <c r="B3233" s="11"/>
      <c r="D3233" s="14"/>
      <c r="F3233" s="13"/>
      <c r="G3233" s="10"/>
      <c r="H3233" s="10"/>
      <c r="I3233" s="10"/>
      <c r="J3233" s="10"/>
    </row>
    <row r="3234" spans="2:10">
      <c r="B3234" s="11"/>
      <c r="D3234" s="14"/>
      <c r="F3234" s="13"/>
      <c r="G3234" s="10"/>
      <c r="H3234" s="10"/>
      <c r="I3234" s="10"/>
      <c r="J3234" s="10"/>
    </row>
    <row r="3235" spans="2:10">
      <c r="B3235" s="11"/>
      <c r="D3235" s="14"/>
      <c r="F3235" s="13"/>
      <c r="G3235" s="10"/>
      <c r="H3235" s="10"/>
      <c r="I3235" s="10"/>
      <c r="J3235" s="10"/>
    </row>
    <row r="3236" spans="2:10">
      <c r="B3236" s="11"/>
      <c r="D3236" s="14"/>
      <c r="F3236" s="13"/>
      <c r="G3236" s="10"/>
      <c r="H3236" s="10"/>
      <c r="I3236" s="10"/>
      <c r="J3236" s="10"/>
    </row>
    <row r="3237" spans="2:10">
      <c r="B3237" s="11"/>
      <c r="D3237" s="14"/>
      <c r="F3237" s="13"/>
      <c r="G3237" s="10"/>
      <c r="H3237" s="10"/>
      <c r="I3237" s="10"/>
      <c r="J3237" s="10"/>
    </row>
    <row r="3238" spans="2:10">
      <c r="B3238" s="11"/>
      <c r="D3238" s="14"/>
      <c r="F3238" s="13"/>
      <c r="G3238" s="10"/>
      <c r="H3238" s="10"/>
      <c r="I3238" s="10"/>
      <c r="J3238" s="10"/>
    </row>
    <row r="3239" spans="2:10">
      <c r="B3239" s="11"/>
      <c r="D3239" s="14"/>
      <c r="F3239" s="13"/>
      <c r="G3239" s="10"/>
      <c r="H3239" s="10"/>
      <c r="I3239" s="10"/>
      <c r="J3239" s="10"/>
    </row>
    <row r="3240" spans="2:10">
      <c r="B3240" s="11"/>
      <c r="D3240" s="14"/>
      <c r="F3240" s="13"/>
      <c r="G3240" s="10"/>
      <c r="H3240" s="10"/>
      <c r="I3240" s="10"/>
      <c r="J3240" s="10"/>
    </row>
    <row r="3241" spans="2:10">
      <c r="B3241" s="11"/>
      <c r="D3241" s="14"/>
      <c r="F3241" s="13"/>
      <c r="G3241" s="10"/>
      <c r="H3241" s="10"/>
      <c r="I3241" s="10"/>
      <c r="J3241" s="10"/>
    </row>
    <row r="3242" spans="2:10">
      <c r="B3242" s="11"/>
      <c r="D3242" s="14"/>
      <c r="F3242" s="13"/>
      <c r="G3242" s="10"/>
      <c r="H3242" s="10"/>
      <c r="I3242" s="10"/>
      <c r="J3242" s="10"/>
    </row>
    <row r="3243" spans="2:10">
      <c r="B3243" s="11"/>
      <c r="D3243" s="14"/>
      <c r="F3243" s="13"/>
      <c r="G3243" s="10"/>
      <c r="H3243" s="10"/>
      <c r="I3243" s="10"/>
      <c r="J3243" s="10"/>
    </row>
    <row r="3244" spans="2:10">
      <c r="B3244" s="11"/>
      <c r="D3244" s="14"/>
      <c r="F3244" s="13"/>
      <c r="G3244" s="10"/>
      <c r="H3244" s="10"/>
      <c r="I3244" s="10"/>
      <c r="J3244" s="10"/>
    </row>
    <row r="3245" spans="2:10">
      <c r="B3245" s="11"/>
      <c r="D3245" s="14"/>
      <c r="F3245" s="13"/>
      <c r="G3245" s="10"/>
      <c r="H3245" s="10"/>
      <c r="I3245" s="10"/>
      <c r="J3245" s="10"/>
    </row>
    <row r="3246" spans="2:10">
      <c r="B3246" s="11"/>
      <c r="D3246" s="14"/>
      <c r="F3246" s="13"/>
      <c r="G3246" s="10"/>
      <c r="H3246" s="10"/>
      <c r="I3246" s="10"/>
      <c r="J3246" s="10"/>
    </row>
    <row r="3247" spans="2:10">
      <c r="B3247" s="11"/>
      <c r="D3247" s="14"/>
      <c r="F3247" s="13"/>
      <c r="G3247" s="10"/>
      <c r="H3247" s="10"/>
      <c r="I3247" s="10"/>
      <c r="J3247" s="10"/>
    </row>
    <row r="3248" spans="2:10">
      <c r="B3248" s="11"/>
      <c r="D3248" s="14"/>
      <c r="F3248" s="13"/>
      <c r="G3248" s="10"/>
      <c r="H3248" s="10"/>
      <c r="I3248" s="10"/>
      <c r="J3248" s="10"/>
    </row>
    <row r="3249" spans="2:10">
      <c r="B3249" s="11"/>
      <c r="D3249" s="14"/>
      <c r="F3249" s="13"/>
      <c r="G3249" s="10"/>
      <c r="H3249" s="10"/>
      <c r="I3249" s="10"/>
      <c r="J3249" s="10"/>
    </row>
    <row r="3250" spans="2:10">
      <c r="B3250" s="11"/>
      <c r="D3250" s="14"/>
      <c r="F3250" s="13"/>
      <c r="G3250" s="10"/>
      <c r="H3250" s="10"/>
      <c r="I3250" s="10"/>
      <c r="J3250" s="10"/>
    </row>
    <row r="3251" spans="2:10">
      <c r="B3251" s="11"/>
      <c r="D3251" s="14"/>
      <c r="F3251" s="13"/>
      <c r="G3251" s="10"/>
      <c r="H3251" s="10"/>
      <c r="I3251" s="10"/>
      <c r="J3251" s="10"/>
    </row>
    <row r="3252" spans="2:10">
      <c r="B3252" s="11"/>
      <c r="D3252" s="14"/>
      <c r="F3252" s="13"/>
      <c r="G3252" s="10"/>
      <c r="H3252" s="10"/>
      <c r="I3252" s="10"/>
      <c r="J3252" s="10"/>
    </row>
    <row r="3253" spans="2:10">
      <c r="B3253" s="11"/>
      <c r="D3253" s="14"/>
      <c r="F3253" s="13"/>
      <c r="G3253" s="10"/>
      <c r="H3253" s="10"/>
      <c r="I3253" s="10"/>
      <c r="J3253" s="10"/>
    </row>
    <row r="3254" spans="2:10">
      <c r="B3254" s="11"/>
      <c r="D3254" s="14"/>
      <c r="F3254" s="13"/>
      <c r="G3254" s="10"/>
      <c r="H3254" s="10"/>
      <c r="I3254" s="10"/>
      <c r="J3254" s="10"/>
    </row>
    <row r="3255" spans="2:10">
      <c r="B3255" s="11"/>
      <c r="D3255" s="14"/>
      <c r="F3255" s="13"/>
      <c r="G3255" s="10"/>
      <c r="H3255" s="10"/>
      <c r="I3255" s="10"/>
      <c r="J3255" s="10"/>
    </row>
    <row r="3256" spans="2:10">
      <c r="B3256" s="11"/>
      <c r="D3256" s="14"/>
      <c r="F3256" s="13"/>
      <c r="G3256" s="10"/>
      <c r="H3256" s="10"/>
      <c r="I3256" s="10"/>
      <c r="J3256" s="10"/>
    </row>
    <row r="3257" spans="2:10">
      <c r="B3257" s="11"/>
      <c r="D3257" s="14"/>
      <c r="F3257" s="13"/>
      <c r="G3257" s="10"/>
      <c r="H3257" s="10"/>
      <c r="I3257" s="10"/>
      <c r="J3257" s="10"/>
    </row>
    <row r="3258" spans="2:10">
      <c r="B3258" s="11"/>
      <c r="D3258" s="14"/>
      <c r="F3258" s="13"/>
      <c r="G3258" s="10"/>
      <c r="H3258" s="10"/>
      <c r="I3258" s="10"/>
      <c r="J3258" s="10"/>
    </row>
    <row r="3259" spans="2:10">
      <c r="B3259" s="11"/>
      <c r="D3259" s="14"/>
      <c r="F3259" s="13"/>
      <c r="G3259" s="10"/>
      <c r="H3259" s="10"/>
      <c r="I3259" s="10"/>
      <c r="J3259" s="10"/>
    </row>
    <row r="3260" spans="2:10">
      <c r="B3260" s="11"/>
      <c r="D3260" s="14"/>
      <c r="F3260" s="13"/>
      <c r="G3260" s="10"/>
      <c r="H3260" s="10"/>
      <c r="I3260" s="10"/>
      <c r="J3260" s="10"/>
    </row>
    <row r="3261" spans="2:10">
      <c r="B3261" s="11"/>
      <c r="D3261" s="14"/>
      <c r="F3261" s="13"/>
      <c r="G3261" s="10"/>
      <c r="H3261" s="10"/>
      <c r="I3261" s="10"/>
      <c r="J3261" s="10"/>
    </row>
    <row r="3262" spans="2:10">
      <c r="B3262" s="11"/>
      <c r="D3262" s="14"/>
      <c r="F3262" s="13"/>
      <c r="G3262" s="10"/>
      <c r="H3262" s="10"/>
      <c r="I3262" s="10"/>
      <c r="J3262" s="10"/>
    </row>
    <row r="3263" spans="2:10">
      <c r="B3263" s="11"/>
      <c r="D3263" s="14"/>
      <c r="F3263" s="13"/>
      <c r="G3263" s="10"/>
      <c r="H3263" s="10"/>
      <c r="I3263" s="10"/>
      <c r="J3263" s="10"/>
    </row>
    <row r="3264" spans="2:10">
      <c r="B3264" s="11"/>
      <c r="D3264" s="14"/>
      <c r="F3264" s="13"/>
      <c r="G3264" s="10"/>
      <c r="H3264" s="10"/>
      <c r="I3264" s="10"/>
      <c r="J3264" s="10"/>
    </row>
    <row r="3265" spans="2:10">
      <c r="B3265" s="11"/>
      <c r="D3265" s="14"/>
      <c r="F3265" s="13"/>
      <c r="G3265" s="10"/>
      <c r="H3265" s="10"/>
      <c r="I3265" s="10"/>
      <c r="J3265" s="10"/>
    </row>
    <row r="3266" spans="2:10">
      <c r="B3266" s="11"/>
      <c r="D3266" s="14"/>
      <c r="F3266" s="13"/>
      <c r="G3266" s="10"/>
      <c r="H3266" s="10"/>
      <c r="I3266" s="10"/>
      <c r="J3266" s="10"/>
    </row>
    <row r="3267" spans="2:10">
      <c r="B3267" s="11"/>
      <c r="D3267" s="14"/>
      <c r="F3267" s="13"/>
      <c r="G3267" s="10"/>
      <c r="H3267" s="10"/>
      <c r="I3267" s="10"/>
      <c r="J3267" s="10"/>
    </row>
    <row r="3268" spans="2:10">
      <c r="B3268" s="11"/>
      <c r="D3268" s="14"/>
      <c r="F3268" s="13"/>
      <c r="G3268" s="10"/>
      <c r="H3268" s="10"/>
      <c r="I3268" s="10"/>
      <c r="J3268" s="10"/>
    </row>
    <row r="3269" spans="2:10">
      <c r="B3269" s="11"/>
      <c r="D3269" s="14"/>
      <c r="F3269" s="13"/>
      <c r="G3269" s="10"/>
      <c r="H3269" s="10"/>
      <c r="I3269" s="10"/>
      <c r="J3269" s="10"/>
    </row>
    <row r="3270" spans="2:10">
      <c r="B3270" s="11"/>
      <c r="D3270" s="14"/>
      <c r="F3270" s="13"/>
      <c r="G3270" s="10"/>
      <c r="H3270" s="10"/>
      <c r="I3270" s="10"/>
      <c r="J3270" s="10"/>
    </row>
    <row r="3271" spans="2:10">
      <c r="B3271" s="11"/>
      <c r="D3271" s="14"/>
      <c r="F3271" s="13"/>
      <c r="G3271" s="10"/>
      <c r="H3271" s="10"/>
      <c r="I3271" s="10"/>
      <c r="J3271" s="10"/>
    </row>
    <row r="3272" spans="2:10">
      <c r="B3272" s="11"/>
      <c r="D3272" s="14"/>
      <c r="F3272" s="13"/>
      <c r="G3272" s="10"/>
      <c r="H3272" s="10"/>
      <c r="I3272" s="10"/>
      <c r="J3272" s="10"/>
    </row>
    <row r="3273" spans="2:10">
      <c r="B3273" s="11"/>
      <c r="D3273" s="14"/>
      <c r="F3273" s="13"/>
      <c r="G3273" s="10"/>
      <c r="H3273" s="10"/>
      <c r="I3273" s="10"/>
      <c r="J3273" s="10"/>
    </row>
    <row r="3274" spans="2:10">
      <c r="B3274" s="11"/>
      <c r="D3274" s="14"/>
      <c r="F3274" s="13"/>
      <c r="G3274" s="10"/>
      <c r="H3274" s="10"/>
      <c r="I3274" s="10"/>
      <c r="J3274" s="10"/>
    </row>
    <row r="3275" spans="2:10">
      <c r="B3275" s="11"/>
      <c r="D3275" s="14"/>
      <c r="F3275" s="13"/>
      <c r="G3275" s="10"/>
      <c r="H3275" s="10"/>
      <c r="I3275" s="10"/>
      <c r="J3275" s="10"/>
    </row>
    <row r="3276" spans="2:10">
      <c r="B3276" s="11"/>
      <c r="D3276" s="14"/>
      <c r="F3276" s="13"/>
      <c r="G3276" s="10"/>
      <c r="H3276" s="10"/>
      <c r="I3276" s="10"/>
      <c r="J3276" s="10"/>
    </row>
    <row r="3277" spans="2:10">
      <c r="B3277" s="11"/>
      <c r="D3277" s="14"/>
      <c r="F3277" s="13"/>
      <c r="G3277" s="10"/>
      <c r="H3277" s="10"/>
      <c r="I3277" s="10"/>
      <c r="J3277" s="10"/>
    </row>
    <row r="3278" spans="2:10">
      <c r="B3278" s="11"/>
      <c r="D3278" s="14"/>
      <c r="F3278" s="13"/>
      <c r="G3278" s="10"/>
      <c r="H3278" s="10"/>
      <c r="I3278" s="10"/>
      <c r="J3278" s="10"/>
    </row>
    <row r="3279" spans="2:10">
      <c r="B3279" s="11"/>
      <c r="D3279" s="14"/>
      <c r="F3279" s="13"/>
      <c r="G3279" s="10"/>
      <c r="H3279" s="10"/>
      <c r="I3279" s="10"/>
      <c r="J3279" s="10"/>
    </row>
    <row r="3280" spans="2:10">
      <c r="B3280" s="11"/>
      <c r="D3280" s="14"/>
      <c r="F3280" s="13"/>
      <c r="G3280" s="10"/>
      <c r="H3280" s="10"/>
      <c r="I3280" s="10"/>
      <c r="J3280" s="10"/>
    </row>
    <row r="3281" spans="2:10">
      <c r="B3281" s="11"/>
      <c r="D3281" s="14"/>
      <c r="F3281" s="13"/>
      <c r="G3281" s="10"/>
      <c r="H3281" s="10"/>
      <c r="I3281" s="10"/>
      <c r="J3281" s="10"/>
    </row>
    <row r="3282" spans="2:10">
      <c r="B3282" s="11"/>
      <c r="D3282" s="14"/>
      <c r="F3282" s="13"/>
      <c r="G3282" s="10"/>
      <c r="H3282" s="10"/>
      <c r="I3282" s="10"/>
      <c r="J3282" s="10"/>
    </row>
    <row r="3283" spans="2:10">
      <c r="B3283" s="11"/>
      <c r="D3283" s="14"/>
      <c r="F3283" s="13"/>
      <c r="G3283" s="10"/>
      <c r="H3283" s="10"/>
      <c r="I3283" s="10"/>
      <c r="J3283" s="10"/>
    </row>
    <row r="3284" spans="2:10">
      <c r="B3284" s="11"/>
      <c r="D3284" s="14"/>
      <c r="F3284" s="13"/>
      <c r="G3284" s="10"/>
      <c r="H3284" s="10"/>
      <c r="I3284" s="10"/>
      <c r="J3284" s="10"/>
    </row>
    <row r="3285" spans="2:10">
      <c r="B3285" s="11"/>
      <c r="D3285" s="14"/>
      <c r="F3285" s="13"/>
      <c r="G3285" s="10"/>
      <c r="H3285" s="10"/>
      <c r="I3285" s="10"/>
      <c r="J3285" s="10"/>
    </row>
    <row r="3286" spans="2:10">
      <c r="B3286" s="11"/>
      <c r="D3286" s="14"/>
      <c r="F3286" s="13"/>
      <c r="G3286" s="10"/>
      <c r="H3286" s="10"/>
      <c r="I3286" s="10"/>
      <c r="J3286" s="10"/>
    </row>
    <row r="3287" spans="2:10">
      <c r="B3287" s="11"/>
      <c r="D3287" s="14"/>
      <c r="F3287" s="13"/>
      <c r="G3287" s="10"/>
      <c r="H3287" s="10"/>
      <c r="I3287" s="10"/>
      <c r="J3287" s="10"/>
    </row>
    <row r="3288" spans="2:10">
      <c r="B3288" s="11"/>
      <c r="D3288" s="14"/>
      <c r="F3288" s="13"/>
      <c r="G3288" s="10"/>
      <c r="H3288" s="10"/>
      <c r="I3288" s="10"/>
      <c r="J3288" s="10"/>
    </row>
    <row r="3289" spans="2:10">
      <c r="B3289" s="11"/>
      <c r="D3289" s="14"/>
      <c r="F3289" s="13"/>
      <c r="G3289" s="10"/>
      <c r="H3289" s="10"/>
      <c r="I3289" s="10"/>
      <c r="J3289" s="10"/>
    </row>
    <row r="3290" spans="2:10">
      <c r="B3290" s="11"/>
      <c r="D3290" s="14"/>
      <c r="F3290" s="13"/>
      <c r="G3290" s="10"/>
      <c r="H3290" s="10"/>
      <c r="I3290" s="10"/>
      <c r="J3290" s="10"/>
    </row>
    <row r="3291" spans="2:10">
      <c r="B3291" s="11"/>
      <c r="D3291" s="14"/>
      <c r="F3291" s="13"/>
      <c r="G3291" s="10"/>
      <c r="H3291" s="10"/>
      <c r="I3291" s="10"/>
      <c r="J3291" s="10"/>
    </row>
    <row r="3292" spans="2:10">
      <c r="B3292" s="11"/>
      <c r="D3292" s="14"/>
      <c r="F3292" s="13"/>
      <c r="G3292" s="10"/>
      <c r="H3292" s="10"/>
      <c r="I3292" s="10"/>
      <c r="J3292" s="10"/>
    </row>
    <row r="3293" spans="2:10">
      <c r="B3293" s="11"/>
      <c r="D3293" s="14"/>
      <c r="F3293" s="13"/>
      <c r="G3293" s="10"/>
      <c r="H3293" s="10"/>
      <c r="I3293" s="10"/>
      <c r="J3293" s="10"/>
    </row>
    <row r="3294" spans="2:10">
      <c r="B3294" s="11"/>
      <c r="D3294" s="14"/>
      <c r="F3294" s="13"/>
      <c r="G3294" s="10"/>
      <c r="H3294" s="10"/>
      <c r="I3294" s="10"/>
      <c r="J3294" s="10"/>
    </row>
    <row r="3295" spans="2:10">
      <c r="B3295" s="11"/>
      <c r="D3295" s="14"/>
      <c r="F3295" s="13"/>
      <c r="G3295" s="10"/>
      <c r="H3295" s="10"/>
      <c r="I3295" s="10"/>
      <c r="J3295" s="10"/>
    </row>
    <row r="3296" spans="2:10">
      <c r="B3296" s="11"/>
      <c r="D3296" s="14"/>
      <c r="F3296" s="13"/>
      <c r="G3296" s="10"/>
      <c r="H3296" s="10"/>
      <c r="I3296" s="10"/>
      <c r="J3296" s="10"/>
    </row>
    <row r="3297" spans="2:10">
      <c r="B3297" s="11"/>
      <c r="D3297" s="14"/>
      <c r="F3297" s="13"/>
      <c r="G3297" s="10"/>
      <c r="H3297" s="10"/>
      <c r="I3297" s="10"/>
      <c r="J3297" s="10"/>
    </row>
    <row r="3298" spans="2:10">
      <c r="B3298" s="11"/>
      <c r="D3298" s="14"/>
      <c r="F3298" s="13"/>
      <c r="G3298" s="10"/>
      <c r="H3298" s="10"/>
      <c r="I3298" s="10"/>
      <c r="J3298" s="10"/>
    </row>
    <row r="3299" spans="2:10">
      <c r="B3299" s="11"/>
      <c r="D3299" s="14"/>
      <c r="F3299" s="13"/>
      <c r="G3299" s="10"/>
      <c r="H3299" s="10"/>
      <c r="I3299" s="10"/>
      <c r="J3299" s="10"/>
    </row>
    <row r="3300" spans="2:10">
      <c r="B3300" s="11"/>
      <c r="D3300" s="14"/>
      <c r="F3300" s="13"/>
      <c r="G3300" s="10"/>
      <c r="H3300" s="10"/>
      <c r="I3300" s="10"/>
      <c r="J3300" s="10"/>
    </row>
    <row r="3301" spans="2:10">
      <c r="B3301" s="11"/>
      <c r="D3301" s="14"/>
      <c r="F3301" s="13"/>
      <c r="G3301" s="10"/>
      <c r="H3301" s="10"/>
      <c r="I3301" s="10"/>
      <c r="J3301" s="10"/>
    </row>
    <row r="3302" spans="2:10">
      <c r="B3302" s="11"/>
      <c r="D3302" s="14"/>
      <c r="F3302" s="13"/>
      <c r="G3302" s="10"/>
      <c r="H3302" s="10"/>
      <c r="I3302" s="10"/>
      <c r="J3302" s="10"/>
    </row>
    <row r="3303" spans="2:10">
      <c r="B3303" s="11"/>
      <c r="D3303" s="14"/>
      <c r="F3303" s="13"/>
      <c r="G3303" s="10"/>
      <c r="H3303" s="10"/>
      <c r="I3303" s="10"/>
      <c r="J3303" s="10"/>
    </row>
    <row r="3304" spans="2:10">
      <c r="B3304" s="11"/>
      <c r="D3304" s="14"/>
      <c r="F3304" s="13"/>
      <c r="G3304" s="10"/>
      <c r="H3304" s="10"/>
      <c r="I3304" s="10"/>
      <c r="J3304" s="10"/>
    </row>
    <row r="3305" spans="2:10">
      <c r="B3305" s="11"/>
      <c r="D3305" s="14"/>
      <c r="F3305" s="13"/>
      <c r="G3305" s="10"/>
      <c r="H3305" s="10"/>
      <c r="I3305" s="10"/>
      <c r="J3305" s="10"/>
    </row>
    <row r="3306" spans="2:10">
      <c r="B3306" s="11"/>
      <c r="D3306" s="14"/>
      <c r="F3306" s="13"/>
      <c r="G3306" s="10"/>
      <c r="H3306" s="10"/>
      <c r="I3306" s="10"/>
      <c r="J3306" s="10"/>
    </row>
    <row r="3307" spans="2:10">
      <c r="B3307" s="11"/>
      <c r="D3307" s="14"/>
      <c r="F3307" s="13"/>
      <c r="G3307" s="10"/>
      <c r="H3307" s="10"/>
      <c r="I3307" s="10"/>
      <c r="J3307" s="10"/>
    </row>
    <row r="3308" spans="2:10">
      <c r="B3308" s="11"/>
      <c r="D3308" s="14"/>
      <c r="F3308" s="13"/>
      <c r="G3308" s="10"/>
      <c r="H3308" s="10"/>
      <c r="I3308" s="10"/>
      <c r="J3308" s="10"/>
    </row>
    <row r="3309" spans="2:10">
      <c r="B3309" s="11"/>
      <c r="D3309" s="14"/>
      <c r="F3309" s="13"/>
      <c r="G3309" s="10"/>
      <c r="H3309" s="10"/>
      <c r="I3309" s="10"/>
      <c r="J3309" s="10"/>
    </row>
    <row r="3310" spans="2:10">
      <c r="B3310" s="11"/>
      <c r="D3310" s="14"/>
      <c r="F3310" s="13"/>
      <c r="G3310" s="10"/>
      <c r="H3310" s="10"/>
      <c r="I3310" s="10"/>
      <c r="J3310" s="10"/>
    </row>
    <row r="3311" spans="2:10">
      <c r="B3311" s="11"/>
      <c r="D3311" s="14"/>
      <c r="F3311" s="13"/>
      <c r="G3311" s="10"/>
      <c r="H3311" s="10"/>
      <c r="I3311" s="10"/>
      <c r="J3311" s="10"/>
    </row>
    <row r="3312" spans="2:10">
      <c r="B3312" s="11"/>
      <c r="D3312" s="14"/>
      <c r="F3312" s="13"/>
      <c r="G3312" s="10"/>
      <c r="H3312" s="10"/>
      <c r="I3312" s="10"/>
      <c r="J3312" s="10"/>
    </row>
    <row r="3313" spans="2:10">
      <c r="B3313" s="11"/>
      <c r="D3313" s="14"/>
      <c r="F3313" s="13"/>
      <c r="G3313" s="10"/>
      <c r="H3313" s="10"/>
      <c r="I3313" s="10"/>
      <c r="J3313" s="10"/>
    </row>
    <row r="3314" spans="2:10">
      <c r="B3314" s="11"/>
      <c r="D3314" s="14"/>
      <c r="F3314" s="13"/>
      <c r="G3314" s="10"/>
      <c r="H3314" s="10"/>
      <c r="I3314" s="10"/>
      <c r="J3314" s="10"/>
    </row>
    <row r="3315" spans="2:10">
      <c r="B3315" s="11"/>
      <c r="D3315" s="14"/>
      <c r="F3315" s="13"/>
      <c r="G3315" s="10"/>
      <c r="H3315" s="10"/>
      <c r="I3315" s="10"/>
      <c r="J3315" s="10"/>
    </row>
    <row r="3316" spans="2:10">
      <c r="B3316" s="11"/>
      <c r="D3316" s="14"/>
      <c r="F3316" s="13"/>
      <c r="G3316" s="10"/>
      <c r="H3316" s="10"/>
      <c r="I3316" s="10"/>
      <c r="J3316" s="10"/>
    </row>
    <row r="3317" spans="2:10">
      <c r="B3317" s="11"/>
      <c r="D3317" s="14"/>
      <c r="F3317" s="13"/>
      <c r="G3317" s="10"/>
      <c r="H3317" s="10"/>
      <c r="I3317" s="10"/>
      <c r="J3317" s="10"/>
    </row>
    <row r="3318" spans="2:10">
      <c r="B3318" s="11"/>
      <c r="D3318" s="14"/>
      <c r="F3318" s="13"/>
      <c r="G3318" s="10"/>
      <c r="H3318" s="10"/>
      <c r="I3318" s="10"/>
      <c r="J3318" s="10"/>
    </row>
    <row r="3319" spans="2:10">
      <c r="B3319" s="11"/>
      <c r="D3319" s="14"/>
      <c r="F3319" s="13"/>
      <c r="G3319" s="10"/>
      <c r="H3319" s="10"/>
      <c r="I3319" s="10"/>
      <c r="J3319" s="10"/>
    </row>
    <row r="3320" spans="2:10">
      <c r="B3320" s="11"/>
      <c r="D3320" s="14"/>
      <c r="F3320" s="13"/>
      <c r="G3320" s="10"/>
      <c r="H3320" s="10"/>
      <c r="I3320" s="10"/>
      <c r="J3320" s="10"/>
    </row>
    <row r="3321" spans="2:10">
      <c r="B3321" s="11"/>
      <c r="D3321" s="14"/>
      <c r="F3321" s="13"/>
      <c r="G3321" s="10"/>
      <c r="H3321" s="10"/>
      <c r="I3321" s="10"/>
      <c r="J3321" s="10"/>
    </row>
    <row r="3322" spans="2:10">
      <c r="B3322" s="11"/>
      <c r="D3322" s="14"/>
      <c r="F3322" s="13"/>
      <c r="G3322" s="10"/>
      <c r="H3322" s="10"/>
      <c r="I3322" s="10"/>
      <c r="J3322" s="10"/>
    </row>
    <row r="3323" spans="2:10">
      <c r="B3323" s="11"/>
      <c r="D3323" s="14"/>
      <c r="F3323" s="13"/>
      <c r="G3323" s="10"/>
      <c r="H3323" s="10"/>
      <c r="I3323" s="10"/>
      <c r="J3323" s="10"/>
    </row>
    <row r="3324" spans="2:10">
      <c r="B3324" s="11"/>
      <c r="D3324" s="14"/>
      <c r="F3324" s="13"/>
      <c r="G3324" s="10"/>
      <c r="H3324" s="10"/>
      <c r="I3324" s="10"/>
      <c r="J3324" s="10"/>
    </row>
    <row r="3325" spans="2:10">
      <c r="B3325" s="11"/>
      <c r="D3325" s="14"/>
      <c r="F3325" s="13"/>
      <c r="G3325" s="10"/>
      <c r="H3325" s="10"/>
      <c r="I3325" s="10"/>
      <c r="J3325" s="10"/>
    </row>
    <row r="3326" spans="2:10">
      <c r="B3326" s="11"/>
      <c r="D3326" s="14"/>
      <c r="F3326" s="13"/>
      <c r="G3326" s="10"/>
      <c r="H3326" s="10"/>
      <c r="I3326" s="10"/>
      <c r="J3326" s="10"/>
    </row>
    <row r="3327" spans="2:10">
      <c r="B3327" s="11"/>
      <c r="D3327" s="14"/>
      <c r="F3327" s="13"/>
      <c r="G3327" s="10"/>
      <c r="H3327" s="10"/>
      <c r="I3327" s="10"/>
      <c r="J3327" s="10"/>
    </row>
    <row r="3328" spans="2:10">
      <c r="B3328" s="11"/>
      <c r="D3328" s="14"/>
      <c r="F3328" s="13"/>
      <c r="G3328" s="10"/>
      <c r="H3328" s="10"/>
      <c r="I3328" s="10"/>
      <c r="J3328" s="10"/>
    </row>
    <row r="3329" spans="2:10">
      <c r="B3329" s="11"/>
      <c r="D3329" s="14"/>
      <c r="F3329" s="13"/>
      <c r="G3329" s="10"/>
      <c r="H3329" s="10"/>
      <c r="I3329" s="10"/>
      <c r="J3329" s="10"/>
    </row>
    <row r="3330" spans="2:10">
      <c r="B3330" s="11"/>
      <c r="D3330" s="14"/>
      <c r="F3330" s="13"/>
      <c r="G3330" s="10"/>
      <c r="H3330" s="10"/>
      <c r="I3330" s="10"/>
      <c r="J3330" s="10"/>
    </row>
    <row r="3331" spans="2:10">
      <c r="B3331" s="11"/>
      <c r="D3331" s="14"/>
      <c r="F3331" s="13"/>
      <c r="G3331" s="10"/>
      <c r="H3331" s="10"/>
      <c r="I3331" s="10"/>
      <c r="J3331" s="10"/>
    </row>
    <row r="3332" spans="2:10">
      <c r="B3332" s="11"/>
      <c r="D3332" s="14"/>
      <c r="F3332" s="13"/>
      <c r="G3332" s="10"/>
      <c r="H3332" s="10"/>
      <c r="I3332" s="10"/>
      <c r="J3332" s="10"/>
    </row>
    <row r="3333" spans="2:10">
      <c r="B3333" s="11"/>
      <c r="D3333" s="14"/>
      <c r="F3333" s="13"/>
      <c r="G3333" s="10"/>
      <c r="H3333" s="10"/>
      <c r="I3333" s="10"/>
      <c r="J3333" s="10"/>
    </row>
    <row r="3334" spans="2:10">
      <c r="B3334" s="11"/>
      <c r="D3334" s="14"/>
      <c r="F3334" s="13"/>
      <c r="G3334" s="10"/>
      <c r="H3334" s="10"/>
      <c r="I3334" s="10"/>
      <c r="J3334" s="10"/>
    </row>
    <row r="3335" spans="2:10">
      <c r="B3335" s="11"/>
      <c r="D3335" s="14"/>
      <c r="F3335" s="13"/>
      <c r="G3335" s="10"/>
      <c r="H3335" s="10"/>
      <c r="I3335" s="10"/>
      <c r="J3335" s="10"/>
    </row>
    <row r="3336" spans="2:10">
      <c r="B3336" s="11"/>
      <c r="D3336" s="14"/>
      <c r="F3336" s="13"/>
      <c r="G3336" s="10"/>
      <c r="H3336" s="10"/>
      <c r="I3336" s="10"/>
      <c r="J3336" s="10"/>
    </row>
    <row r="3337" spans="2:10">
      <c r="B3337" s="11"/>
      <c r="D3337" s="14"/>
      <c r="F3337" s="13"/>
      <c r="G3337" s="10"/>
      <c r="H3337" s="10"/>
      <c r="I3337" s="10"/>
      <c r="J3337" s="10"/>
    </row>
    <row r="3338" spans="2:10">
      <c r="B3338" s="11"/>
      <c r="D3338" s="14"/>
      <c r="F3338" s="13"/>
      <c r="G3338" s="10"/>
      <c r="H3338" s="10"/>
      <c r="I3338" s="10"/>
      <c r="J3338" s="10"/>
    </row>
    <row r="3339" spans="2:10">
      <c r="B3339" s="11"/>
      <c r="D3339" s="14"/>
      <c r="F3339" s="13"/>
      <c r="G3339" s="10"/>
      <c r="H3339" s="10"/>
      <c r="I3339" s="10"/>
      <c r="J3339" s="10"/>
    </row>
    <row r="3340" spans="2:10">
      <c r="B3340" s="11"/>
      <c r="D3340" s="14"/>
      <c r="F3340" s="13"/>
      <c r="G3340" s="10"/>
      <c r="H3340" s="10"/>
      <c r="I3340" s="10"/>
      <c r="J3340" s="10"/>
    </row>
    <row r="3341" spans="2:10">
      <c r="B3341" s="11"/>
      <c r="D3341" s="14"/>
      <c r="F3341" s="13"/>
      <c r="G3341" s="10"/>
      <c r="H3341" s="10"/>
      <c r="I3341" s="10"/>
      <c r="J3341" s="10"/>
    </row>
    <row r="3342" spans="2:10">
      <c r="B3342" s="11"/>
      <c r="D3342" s="14"/>
      <c r="F3342" s="13"/>
      <c r="G3342" s="10"/>
      <c r="H3342" s="10"/>
      <c r="I3342" s="10"/>
      <c r="J3342" s="10"/>
    </row>
    <row r="3343" spans="2:10">
      <c r="B3343" s="11"/>
      <c r="D3343" s="14"/>
      <c r="F3343" s="13"/>
      <c r="G3343" s="10"/>
      <c r="H3343" s="10"/>
      <c r="I3343" s="10"/>
      <c r="J3343" s="10"/>
    </row>
    <row r="3344" spans="2:10">
      <c r="B3344" s="11"/>
      <c r="D3344" s="14"/>
      <c r="F3344" s="13"/>
      <c r="G3344" s="10"/>
      <c r="H3344" s="10"/>
      <c r="I3344" s="10"/>
      <c r="J3344" s="10"/>
    </row>
    <row r="3345" spans="2:10">
      <c r="B3345" s="11"/>
      <c r="D3345" s="14"/>
      <c r="F3345" s="13"/>
      <c r="G3345" s="10"/>
      <c r="H3345" s="10"/>
      <c r="I3345" s="10"/>
      <c r="J3345" s="10"/>
    </row>
    <row r="3346" spans="2:10">
      <c r="B3346" s="11"/>
      <c r="D3346" s="14"/>
      <c r="F3346" s="13"/>
      <c r="G3346" s="10"/>
      <c r="H3346" s="10"/>
      <c r="I3346" s="10"/>
      <c r="J3346" s="10"/>
    </row>
    <row r="3347" spans="2:10">
      <c r="B3347" s="11"/>
      <c r="D3347" s="14"/>
      <c r="F3347" s="13"/>
      <c r="G3347" s="10"/>
      <c r="H3347" s="10"/>
      <c r="I3347" s="10"/>
      <c r="J3347" s="10"/>
    </row>
    <row r="3348" spans="2:10">
      <c r="B3348" s="11"/>
      <c r="D3348" s="14"/>
      <c r="F3348" s="13"/>
      <c r="G3348" s="10"/>
      <c r="H3348" s="10"/>
      <c r="I3348" s="10"/>
      <c r="J3348" s="10"/>
    </row>
    <row r="3349" spans="2:10">
      <c r="B3349" s="11"/>
      <c r="D3349" s="14"/>
      <c r="F3349" s="13"/>
      <c r="G3349" s="10"/>
      <c r="H3349" s="10"/>
      <c r="I3349" s="10"/>
      <c r="J3349" s="10"/>
    </row>
    <row r="3350" spans="2:10">
      <c r="B3350" s="11"/>
      <c r="D3350" s="14"/>
      <c r="F3350" s="13"/>
      <c r="G3350" s="10"/>
      <c r="H3350" s="10"/>
      <c r="I3350" s="10"/>
      <c r="J3350" s="10"/>
    </row>
    <row r="3351" spans="2:10">
      <c r="B3351" s="11"/>
      <c r="D3351" s="14"/>
      <c r="F3351" s="13"/>
      <c r="G3351" s="10"/>
      <c r="H3351" s="10"/>
      <c r="I3351" s="10"/>
      <c r="J3351" s="10"/>
    </row>
    <row r="3352" spans="2:10">
      <c r="B3352" s="11"/>
      <c r="D3352" s="14"/>
      <c r="F3352" s="13"/>
      <c r="G3352" s="10"/>
      <c r="H3352" s="10"/>
      <c r="I3352" s="10"/>
      <c r="J3352" s="10"/>
    </row>
    <row r="3353" spans="2:10">
      <c r="B3353" s="11"/>
      <c r="D3353" s="14"/>
      <c r="F3353" s="13"/>
      <c r="G3353" s="10"/>
      <c r="H3353" s="10"/>
      <c r="I3353" s="10"/>
      <c r="J3353" s="10"/>
    </row>
    <row r="3354" spans="2:10">
      <c r="B3354" s="11"/>
      <c r="D3354" s="14"/>
      <c r="F3354" s="13"/>
      <c r="G3354" s="10"/>
      <c r="H3354" s="10"/>
      <c r="I3354" s="10"/>
      <c r="J3354" s="10"/>
    </row>
    <row r="3355" spans="2:10">
      <c r="B3355" s="11"/>
      <c r="D3355" s="14"/>
      <c r="F3355" s="13"/>
      <c r="G3355" s="10"/>
      <c r="H3355" s="10"/>
      <c r="I3355" s="10"/>
      <c r="J3355" s="10"/>
    </row>
    <row r="3356" spans="2:10">
      <c r="B3356" s="11"/>
      <c r="D3356" s="14"/>
      <c r="F3356" s="13"/>
      <c r="G3356" s="10"/>
      <c r="H3356" s="10"/>
      <c r="I3356" s="10"/>
      <c r="J3356" s="10"/>
    </row>
    <row r="3357" spans="2:10">
      <c r="B3357" s="11"/>
      <c r="D3357" s="14"/>
      <c r="F3357" s="13"/>
      <c r="G3357" s="10"/>
      <c r="H3357" s="10"/>
      <c r="I3357" s="10"/>
      <c r="J3357" s="10"/>
    </row>
    <row r="3358" spans="2:10">
      <c r="B3358" s="11"/>
      <c r="D3358" s="14"/>
      <c r="F3358" s="13"/>
      <c r="G3358" s="10"/>
      <c r="H3358" s="10"/>
      <c r="I3358" s="10"/>
      <c r="J3358" s="10"/>
    </row>
    <row r="3359" spans="2:10">
      <c r="B3359" s="11"/>
      <c r="D3359" s="14"/>
      <c r="F3359" s="13"/>
      <c r="G3359" s="10"/>
      <c r="H3359" s="10"/>
      <c r="I3359" s="10"/>
      <c r="J3359" s="10"/>
    </row>
    <row r="3360" spans="2:10">
      <c r="B3360" s="11"/>
      <c r="D3360" s="14"/>
      <c r="F3360" s="13"/>
      <c r="G3360" s="10"/>
      <c r="H3360" s="10"/>
      <c r="I3360" s="10"/>
      <c r="J3360" s="10"/>
    </row>
    <row r="3361" spans="2:10">
      <c r="B3361" s="11"/>
      <c r="D3361" s="14"/>
      <c r="F3361" s="13"/>
      <c r="G3361" s="10"/>
      <c r="H3361" s="10"/>
      <c r="I3361" s="10"/>
      <c r="J3361" s="10"/>
    </row>
    <row r="3362" spans="2:10">
      <c r="B3362" s="11"/>
      <c r="D3362" s="14"/>
      <c r="F3362" s="13"/>
      <c r="G3362" s="10"/>
      <c r="H3362" s="10"/>
      <c r="I3362" s="10"/>
      <c r="J3362" s="10"/>
    </row>
    <row r="3363" spans="2:10">
      <c r="B3363" s="11"/>
      <c r="D3363" s="14"/>
      <c r="F3363" s="13"/>
      <c r="G3363" s="10"/>
      <c r="H3363" s="10"/>
      <c r="I3363" s="10"/>
      <c r="J3363" s="10"/>
    </row>
    <row r="3364" spans="2:10">
      <c r="B3364" s="11"/>
      <c r="D3364" s="14"/>
      <c r="F3364" s="13"/>
      <c r="G3364" s="10"/>
      <c r="H3364" s="10"/>
      <c r="I3364" s="10"/>
      <c r="J3364" s="10"/>
    </row>
    <row r="3365" spans="2:10">
      <c r="B3365" s="11"/>
      <c r="D3365" s="14"/>
      <c r="F3365" s="13"/>
      <c r="G3365" s="10"/>
      <c r="H3365" s="10"/>
      <c r="I3365" s="10"/>
      <c r="J3365" s="10"/>
    </row>
    <row r="3366" spans="2:10">
      <c r="B3366" s="11"/>
      <c r="D3366" s="14"/>
      <c r="F3366" s="13"/>
      <c r="G3366" s="10"/>
      <c r="H3366" s="10"/>
      <c r="I3366" s="10"/>
      <c r="J3366" s="10"/>
    </row>
    <row r="3367" spans="2:10">
      <c r="B3367" s="11"/>
      <c r="D3367" s="14"/>
      <c r="F3367" s="13"/>
      <c r="G3367" s="10"/>
      <c r="H3367" s="10"/>
      <c r="I3367" s="10"/>
      <c r="J3367" s="10"/>
    </row>
    <row r="3368" spans="2:10">
      <c r="B3368" s="11"/>
      <c r="D3368" s="14"/>
      <c r="F3368" s="13"/>
      <c r="G3368" s="10"/>
      <c r="H3368" s="10"/>
      <c r="I3368" s="10"/>
      <c r="J3368" s="10"/>
    </row>
    <row r="3369" spans="2:10">
      <c r="B3369" s="11"/>
      <c r="D3369" s="14"/>
      <c r="F3369" s="13"/>
      <c r="G3369" s="10"/>
      <c r="H3369" s="10"/>
      <c r="I3369" s="10"/>
      <c r="J3369" s="10"/>
    </row>
    <row r="3370" spans="2:10">
      <c r="B3370" s="11"/>
      <c r="D3370" s="14"/>
      <c r="F3370" s="13"/>
      <c r="G3370" s="10"/>
      <c r="H3370" s="10"/>
      <c r="I3370" s="10"/>
      <c r="J3370" s="10"/>
    </row>
    <row r="3371" spans="2:10">
      <c r="B3371" s="11"/>
      <c r="D3371" s="14"/>
      <c r="F3371" s="13"/>
      <c r="G3371" s="10"/>
      <c r="H3371" s="10"/>
      <c r="I3371" s="10"/>
      <c r="J3371" s="10"/>
    </row>
    <row r="3372" spans="2:10">
      <c r="B3372" s="11"/>
      <c r="D3372" s="14"/>
      <c r="F3372" s="13"/>
      <c r="G3372" s="10"/>
      <c r="H3372" s="10"/>
      <c r="I3372" s="10"/>
      <c r="J3372" s="10"/>
    </row>
    <row r="3373" spans="2:10">
      <c r="B3373" s="11"/>
      <c r="D3373" s="14"/>
      <c r="F3373" s="13"/>
      <c r="G3373" s="10"/>
      <c r="H3373" s="10"/>
      <c r="I3373" s="10"/>
      <c r="J3373" s="10"/>
    </row>
    <row r="3374" spans="2:10">
      <c r="B3374" s="11"/>
      <c r="D3374" s="14"/>
      <c r="F3374" s="13"/>
      <c r="G3374" s="10"/>
      <c r="H3374" s="10"/>
      <c r="I3374" s="10"/>
      <c r="J3374" s="10"/>
    </row>
    <row r="3375" spans="2:10">
      <c r="B3375" s="11"/>
      <c r="D3375" s="14"/>
      <c r="F3375" s="13"/>
      <c r="G3375" s="10"/>
      <c r="H3375" s="10"/>
      <c r="I3375" s="10"/>
      <c r="J3375" s="10"/>
    </row>
    <row r="3376" spans="2:10">
      <c r="B3376" s="11"/>
      <c r="D3376" s="14"/>
      <c r="F3376" s="13"/>
      <c r="G3376" s="10"/>
      <c r="H3376" s="10"/>
      <c r="I3376" s="10"/>
      <c r="J3376" s="10"/>
    </row>
    <row r="3377" spans="2:10">
      <c r="B3377" s="11"/>
      <c r="D3377" s="14"/>
      <c r="F3377" s="13"/>
      <c r="G3377" s="10"/>
      <c r="H3377" s="10"/>
      <c r="I3377" s="10"/>
      <c r="J3377" s="10"/>
    </row>
    <row r="3378" spans="2:10">
      <c r="B3378" s="11"/>
      <c r="D3378" s="14"/>
      <c r="F3378" s="13"/>
      <c r="G3378" s="10"/>
      <c r="H3378" s="10"/>
      <c r="I3378" s="10"/>
      <c r="J3378" s="10"/>
    </row>
    <row r="3379" spans="2:10">
      <c r="B3379" s="11"/>
      <c r="D3379" s="14"/>
      <c r="F3379" s="13"/>
      <c r="G3379" s="10"/>
      <c r="H3379" s="10"/>
      <c r="I3379" s="10"/>
      <c r="J3379" s="10"/>
    </row>
    <row r="3380" spans="2:10">
      <c r="B3380" s="11"/>
      <c r="D3380" s="14"/>
      <c r="F3380" s="13"/>
      <c r="G3380" s="10"/>
      <c r="H3380" s="10"/>
      <c r="I3380" s="10"/>
      <c r="J3380" s="10"/>
    </row>
    <row r="3381" spans="2:10">
      <c r="B3381" s="11"/>
      <c r="D3381" s="14"/>
      <c r="F3381" s="13"/>
      <c r="G3381" s="10"/>
      <c r="H3381" s="10"/>
      <c r="I3381" s="10"/>
      <c r="J3381" s="10"/>
    </row>
    <row r="3382" spans="2:10">
      <c r="B3382" s="11"/>
      <c r="D3382" s="14"/>
      <c r="F3382" s="13"/>
      <c r="G3382" s="10"/>
      <c r="H3382" s="10"/>
      <c r="I3382" s="10"/>
      <c r="J3382" s="10"/>
    </row>
    <row r="3383" spans="2:10">
      <c r="B3383" s="11"/>
      <c r="D3383" s="14"/>
      <c r="F3383" s="13"/>
      <c r="G3383" s="10"/>
      <c r="H3383" s="10"/>
      <c r="I3383" s="10"/>
      <c r="J3383" s="10"/>
    </row>
    <row r="3384" spans="2:10">
      <c r="B3384" s="11"/>
      <c r="D3384" s="14"/>
      <c r="F3384" s="13"/>
      <c r="G3384" s="10"/>
      <c r="H3384" s="10"/>
      <c r="I3384" s="10"/>
      <c r="J3384" s="10"/>
    </row>
    <row r="3385" spans="2:10">
      <c r="B3385" s="11"/>
      <c r="D3385" s="14"/>
      <c r="F3385" s="13"/>
      <c r="G3385" s="10"/>
      <c r="H3385" s="10"/>
      <c r="I3385" s="10"/>
      <c r="J3385" s="10"/>
    </row>
    <row r="3386" spans="2:10">
      <c r="B3386" s="11"/>
      <c r="D3386" s="14"/>
      <c r="F3386" s="13"/>
      <c r="G3386" s="10"/>
      <c r="H3386" s="10"/>
      <c r="I3386" s="10"/>
      <c r="J3386" s="10"/>
    </row>
    <row r="3387" spans="2:10">
      <c r="B3387" s="11"/>
      <c r="D3387" s="14"/>
      <c r="F3387" s="13"/>
      <c r="G3387" s="10"/>
      <c r="H3387" s="10"/>
      <c r="I3387" s="10"/>
      <c r="J3387" s="10"/>
    </row>
    <row r="3388" spans="2:10">
      <c r="B3388" s="11"/>
      <c r="D3388" s="14"/>
      <c r="F3388" s="13"/>
      <c r="G3388" s="10"/>
      <c r="H3388" s="10"/>
      <c r="I3388" s="10"/>
      <c r="J3388" s="10"/>
    </row>
    <row r="3389" spans="2:10">
      <c r="B3389" s="11"/>
      <c r="D3389" s="14"/>
      <c r="F3389" s="13"/>
      <c r="G3389" s="10"/>
      <c r="H3389" s="10"/>
      <c r="I3389" s="10"/>
      <c r="J3389" s="10"/>
    </row>
    <row r="3390" spans="2:10">
      <c r="B3390" s="11"/>
      <c r="D3390" s="14"/>
      <c r="F3390" s="13"/>
      <c r="G3390" s="10"/>
      <c r="H3390" s="10"/>
      <c r="I3390" s="10"/>
      <c r="J3390" s="10"/>
    </row>
    <row r="3391" spans="2:10">
      <c r="B3391" s="11"/>
      <c r="D3391" s="14"/>
      <c r="F3391" s="13"/>
      <c r="G3391" s="10"/>
      <c r="H3391" s="10"/>
      <c r="I3391" s="10"/>
      <c r="J3391" s="10"/>
    </row>
    <row r="3392" spans="2:10">
      <c r="B3392" s="11"/>
      <c r="D3392" s="14"/>
      <c r="F3392" s="13"/>
      <c r="G3392" s="10"/>
      <c r="H3392" s="10"/>
      <c r="I3392" s="10"/>
      <c r="J3392" s="10"/>
    </row>
    <row r="3393" spans="2:10">
      <c r="B3393" s="11"/>
      <c r="D3393" s="14"/>
      <c r="F3393" s="13"/>
      <c r="G3393" s="10"/>
      <c r="H3393" s="10"/>
      <c r="I3393" s="10"/>
      <c r="J3393" s="10"/>
    </row>
    <row r="3394" spans="2:10">
      <c r="B3394" s="11"/>
      <c r="D3394" s="14"/>
      <c r="F3394" s="13"/>
      <c r="G3394" s="10"/>
      <c r="H3394" s="10"/>
      <c r="I3394" s="10"/>
      <c r="J3394" s="10"/>
    </row>
    <row r="3395" spans="2:10">
      <c r="B3395" s="11"/>
      <c r="D3395" s="14"/>
      <c r="F3395" s="13"/>
      <c r="G3395" s="10"/>
      <c r="H3395" s="10"/>
      <c r="I3395" s="10"/>
      <c r="J3395" s="10"/>
    </row>
    <row r="3396" spans="2:10">
      <c r="B3396" s="11"/>
      <c r="D3396" s="14"/>
      <c r="F3396" s="13"/>
      <c r="G3396" s="10"/>
      <c r="H3396" s="10"/>
      <c r="I3396" s="10"/>
      <c r="J3396" s="10"/>
    </row>
    <row r="3397" spans="2:10">
      <c r="B3397" s="11"/>
      <c r="D3397" s="14"/>
      <c r="F3397" s="13"/>
      <c r="G3397" s="10"/>
      <c r="H3397" s="10"/>
      <c r="I3397" s="10"/>
      <c r="J3397" s="10"/>
    </row>
    <row r="3398" spans="2:10">
      <c r="B3398" s="11"/>
      <c r="D3398" s="14"/>
      <c r="F3398" s="13"/>
      <c r="G3398" s="10"/>
      <c r="H3398" s="10"/>
      <c r="I3398" s="10"/>
      <c r="J3398" s="10"/>
    </row>
    <row r="3399" spans="2:10">
      <c r="B3399" s="11"/>
      <c r="D3399" s="14"/>
      <c r="F3399" s="13"/>
      <c r="G3399" s="10"/>
      <c r="H3399" s="10"/>
      <c r="I3399" s="10"/>
      <c r="J3399" s="10"/>
    </row>
    <row r="3400" spans="2:10">
      <c r="B3400" s="11"/>
      <c r="D3400" s="14"/>
      <c r="F3400" s="13"/>
      <c r="G3400" s="10"/>
      <c r="H3400" s="10"/>
      <c r="I3400" s="10"/>
      <c r="J3400" s="10"/>
    </row>
    <row r="3401" spans="2:10">
      <c r="B3401" s="11"/>
      <c r="D3401" s="14"/>
      <c r="F3401" s="13"/>
      <c r="G3401" s="10"/>
      <c r="H3401" s="10"/>
      <c r="I3401" s="10"/>
      <c r="J3401" s="10"/>
    </row>
    <row r="3402" spans="2:10">
      <c r="B3402" s="11"/>
      <c r="D3402" s="14"/>
      <c r="F3402" s="13"/>
      <c r="G3402" s="10"/>
      <c r="H3402" s="10"/>
      <c r="I3402" s="10"/>
      <c r="J3402" s="10"/>
    </row>
    <row r="3403" spans="2:10">
      <c r="B3403" s="11"/>
      <c r="D3403" s="14"/>
      <c r="F3403" s="13"/>
      <c r="G3403" s="10"/>
      <c r="H3403" s="10"/>
      <c r="I3403" s="10"/>
      <c r="J3403" s="10"/>
    </row>
    <row r="3404" spans="2:10">
      <c r="B3404" s="11"/>
      <c r="D3404" s="14"/>
      <c r="F3404" s="13"/>
      <c r="G3404" s="10"/>
      <c r="H3404" s="10"/>
      <c r="I3404" s="10"/>
      <c r="J3404" s="10"/>
    </row>
    <row r="3405" spans="2:10">
      <c r="B3405" s="11"/>
      <c r="D3405" s="14"/>
      <c r="F3405" s="13"/>
      <c r="G3405" s="10"/>
      <c r="H3405" s="10"/>
      <c r="I3405" s="10"/>
      <c r="J3405" s="10"/>
    </row>
    <row r="3406" spans="2:10">
      <c r="B3406" s="11"/>
      <c r="D3406" s="14"/>
      <c r="F3406" s="13"/>
      <c r="G3406" s="10"/>
      <c r="H3406" s="10"/>
      <c r="I3406" s="10"/>
      <c r="J3406" s="10"/>
    </row>
    <row r="3407" spans="2:10">
      <c r="B3407" s="11"/>
      <c r="D3407" s="14"/>
      <c r="F3407" s="13"/>
      <c r="G3407" s="10"/>
      <c r="H3407" s="10"/>
      <c r="I3407" s="10"/>
      <c r="J3407" s="10"/>
    </row>
    <row r="3408" spans="2:10">
      <c r="B3408" s="11"/>
      <c r="D3408" s="14"/>
      <c r="F3408" s="13"/>
      <c r="G3408" s="10"/>
      <c r="H3408" s="10"/>
      <c r="I3408" s="10"/>
      <c r="J3408" s="10"/>
    </row>
    <row r="3409" spans="2:10">
      <c r="B3409" s="11"/>
      <c r="D3409" s="14"/>
      <c r="F3409" s="13"/>
      <c r="G3409" s="10"/>
      <c r="H3409" s="10"/>
      <c r="I3409" s="10"/>
      <c r="J3409" s="10"/>
    </row>
    <row r="3410" spans="2:10">
      <c r="B3410" s="11"/>
      <c r="D3410" s="14"/>
      <c r="F3410" s="13"/>
      <c r="G3410" s="10"/>
      <c r="H3410" s="10"/>
      <c r="I3410" s="10"/>
      <c r="J3410" s="10"/>
    </row>
    <row r="3411" spans="2:10">
      <c r="B3411" s="11"/>
      <c r="D3411" s="14"/>
      <c r="F3411" s="13"/>
      <c r="G3411" s="10"/>
      <c r="H3411" s="10"/>
      <c r="I3411" s="10"/>
      <c r="J3411" s="10"/>
    </row>
    <row r="3412" spans="2:10">
      <c r="B3412" s="11"/>
      <c r="D3412" s="14"/>
      <c r="F3412" s="13"/>
      <c r="G3412" s="10"/>
      <c r="H3412" s="10"/>
      <c r="I3412" s="10"/>
      <c r="J3412" s="10"/>
    </row>
    <row r="3413" spans="2:10">
      <c r="B3413" s="11"/>
      <c r="D3413" s="14"/>
      <c r="F3413" s="13"/>
      <c r="G3413" s="10"/>
      <c r="H3413" s="10"/>
      <c r="I3413" s="10"/>
      <c r="J3413" s="10"/>
    </row>
    <row r="3414" spans="2:10">
      <c r="B3414" s="11"/>
      <c r="D3414" s="14"/>
      <c r="F3414" s="13"/>
      <c r="G3414" s="10"/>
      <c r="H3414" s="10"/>
      <c r="I3414" s="10"/>
      <c r="J3414" s="10"/>
    </row>
    <row r="3415" spans="2:10">
      <c r="B3415" s="11"/>
      <c r="D3415" s="14"/>
      <c r="F3415" s="13"/>
      <c r="G3415" s="10"/>
      <c r="H3415" s="10"/>
      <c r="I3415" s="10"/>
      <c r="J3415" s="10"/>
    </row>
    <row r="3416" spans="2:10">
      <c r="B3416" s="11"/>
      <c r="D3416" s="14"/>
      <c r="F3416" s="13"/>
      <c r="G3416" s="10"/>
      <c r="H3416" s="10"/>
      <c r="I3416" s="10"/>
      <c r="J3416" s="10"/>
    </row>
    <row r="3417" spans="2:10">
      <c r="B3417" s="11"/>
      <c r="D3417" s="14"/>
      <c r="F3417" s="13"/>
      <c r="G3417" s="10"/>
      <c r="H3417" s="10"/>
      <c r="I3417" s="10"/>
      <c r="J3417" s="10"/>
    </row>
    <row r="3418" spans="2:10">
      <c r="B3418" s="11"/>
      <c r="D3418" s="14"/>
      <c r="F3418" s="13"/>
      <c r="G3418" s="10"/>
      <c r="H3418" s="10"/>
      <c r="I3418" s="10"/>
      <c r="J3418" s="10"/>
    </row>
    <row r="3419" spans="2:10">
      <c r="B3419" s="11"/>
      <c r="D3419" s="14"/>
      <c r="F3419" s="13"/>
      <c r="G3419" s="10"/>
      <c r="H3419" s="10"/>
      <c r="I3419" s="10"/>
      <c r="J3419" s="10"/>
    </row>
    <row r="3420" spans="2:10">
      <c r="B3420" s="11"/>
      <c r="D3420" s="14"/>
      <c r="F3420" s="13"/>
      <c r="G3420" s="10"/>
      <c r="H3420" s="10"/>
      <c r="I3420" s="10"/>
      <c r="J3420" s="10"/>
    </row>
    <row r="3421" spans="2:10">
      <c r="B3421" s="11"/>
      <c r="D3421" s="14"/>
      <c r="F3421" s="13"/>
      <c r="G3421" s="10"/>
      <c r="H3421" s="10"/>
      <c r="I3421" s="10"/>
      <c r="J3421" s="10"/>
    </row>
    <row r="3422" spans="2:10">
      <c r="B3422" s="11"/>
      <c r="D3422" s="14"/>
      <c r="F3422" s="13"/>
      <c r="G3422" s="10"/>
      <c r="H3422" s="10"/>
      <c r="I3422" s="10"/>
      <c r="J3422" s="10"/>
    </row>
    <row r="3423" spans="2:10">
      <c r="B3423" s="11"/>
      <c r="D3423" s="14"/>
      <c r="F3423" s="13"/>
      <c r="G3423" s="10"/>
      <c r="H3423" s="10"/>
      <c r="I3423" s="10"/>
      <c r="J3423" s="10"/>
    </row>
    <row r="3424" spans="2:10">
      <c r="B3424" s="11"/>
      <c r="D3424" s="14"/>
      <c r="F3424" s="13"/>
      <c r="G3424" s="10"/>
      <c r="H3424" s="10"/>
      <c r="I3424" s="10"/>
      <c r="J3424" s="10"/>
    </row>
    <row r="3425" spans="2:10">
      <c r="B3425" s="11"/>
      <c r="D3425" s="14"/>
      <c r="F3425" s="13"/>
      <c r="G3425" s="10"/>
      <c r="H3425" s="10"/>
      <c r="I3425" s="10"/>
      <c r="J3425" s="10"/>
    </row>
    <row r="3426" spans="2:10">
      <c r="B3426" s="11"/>
      <c r="D3426" s="14"/>
      <c r="F3426" s="13"/>
      <c r="G3426" s="10"/>
      <c r="H3426" s="10"/>
      <c r="I3426" s="10"/>
      <c r="J3426" s="10"/>
    </row>
    <row r="3427" spans="2:10">
      <c r="B3427" s="11"/>
      <c r="D3427" s="14"/>
      <c r="F3427" s="13"/>
      <c r="G3427" s="10"/>
      <c r="H3427" s="10"/>
      <c r="I3427" s="10"/>
      <c r="J3427" s="10"/>
    </row>
    <row r="3428" spans="2:10">
      <c r="B3428" s="11"/>
      <c r="D3428" s="14"/>
      <c r="F3428" s="13"/>
      <c r="G3428" s="10"/>
      <c r="H3428" s="10"/>
      <c r="I3428" s="10"/>
      <c r="J3428" s="10"/>
    </row>
    <row r="3429" spans="2:10">
      <c r="B3429" s="11"/>
      <c r="D3429" s="14"/>
      <c r="F3429" s="13"/>
      <c r="G3429" s="10"/>
      <c r="H3429" s="10"/>
      <c r="I3429" s="10"/>
      <c r="J3429" s="10"/>
    </row>
    <row r="3430" spans="2:10">
      <c r="B3430" s="11"/>
      <c r="D3430" s="14"/>
      <c r="F3430" s="13"/>
      <c r="G3430" s="10"/>
      <c r="H3430" s="10"/>
      <c r="I3430" s="10"/>
      <c r="J3430" s="10"/>
    </row>
    <row r="3431" spans="2:10">
      <c r="B3431" s="11"/>
      <c r="D3431" s="14"/>
      <c r="F3431" s="13"/>
      <c r="G3431" s="10"/>
      <c r="H3431" s="10"/>
      <c r="I3431" s="10"/>
      <c r="J3431" s="10"/>
    </row>
    <row r="3432" spans="2:10">
      <c r="B3432" s="11"/>
      <c r="D3432" s="14"/>
      <c r="F3432" s="13"/>
      <c r="G3432" s="10"/>
      <c r="H3432" s="10"/>
      <c r="I3432" s="10"/>
      <c r="J3432" s="10"/>
    </row>
    <row r="3433" spans="2:10">
      <c r="B3433" s="11"/>
      <c r="D3433" s="14"/>
      <c r="F3433" s="13"/>
      <c r="G3433" s="10"/>
      <c r="H3433" s="10"/>
      <c r="I3433" s="10"/>
      <c r="J3433" s="10"/>
    </row>
    <row r="3434" spans="2:10">
      <c r="B3434" s="11"/>
      <c r="D3434" s="14"/>
      <c r="F3434" s="13"/>
      <c r="G3434" s="10"/>
      <c r="H3434" s="10"/>
      <c r="I3434" s="10"/>
      <c r="J3434" s="10"/>
    </row>
    <row r="3435" spans="2:10">
      <c r="B3435" s="11"/>
      <c r="D3435" s="14"/>
      <c r="F3435" s="13"/>
      <c r="G3435" s="10"/>
      <c r="H3435" s="10"/>
      <c r="I3435" s="10"/>
      <c r="J3435" s="10"/>
    </row>
    <row r="3436" spans="2:10">
      <c r="B3436" s="11"/>
      <c r="D3436" s="14"/>
      <c r="F3436" s="13"/>
      <c r="G3436" s="10"/>
      <c r="H3436" s="10"/>
      <c r="I3436" s="10"/>
      <c r="J3436" s="10"/>
    </row>
    <row r="3437" spans="2:10">
      <c r="B3437" s="11"/>
      <c r="D3437" s="14"/>
      <c r="F3437" s="13"/>
      <c r="G3437" s="10"/>
      <c r="H3437" s="10"/>
      <c r="I3437" s="10"/>
      <c r="J3437" s="10"/>
    </row>
    <row r="3438" spans="2:10">
      <c r="B3438" s="11"/>
      <c r="D3438" s="14"/>
      <c r="F3438" s="13"/>
      <c r="G3438" s="10"/>
      <c r="H3438" s="10"/>
      <c r="I3438" s="10"/>
      <c r="J3438" s="10"/>
    </row>
    <row r="3439" spans="2:10">
      <c r="B3439" s="11"/>
      <c r="D3439" s="14"/>
      <c r="F3439" s="13"/>
      <c r="G3439" s="10"/>
      <c r="H3439" s="10"/>
      <c r="I3439" s="10"/>
      <c r="J3439" s="10"/>
    </row>
    <row r="3440" spans="2:10">
      <c r="B3440" s="11"/>
      <c r="D3440" s="14"/>
      <c r="F3440" s="13"/>
      <c r="G3440" s="10"/>
      <c r="H3440" s="10"/>
      <c r="I3440" s="10"/>
      <c r="J3440" s="10"/>
    </row>
    <row r="3441" spans="2:10">
      <c r="B3441" s="11"/>
      <c r="D3441" s="14"/>
      <c r="F3441" s="13"/>
      <c r="G3441" s="10"/>
      <c r="H3441" s="10"/>
      <c r="I3441" s="10"/>
      <c r="J3441" s="10"/>
    </row>
    <row r="3442" spans="2:10">
      <c r="B3442" s="11"/>
      <c r="D3442" s="14"/>
      <c r="F3442" s="13"/>
      <c r="G3442" s="10"/>
      <c r="H3442" s="10"/>
      <c r="I3442" s="10"/>
      <c r="J3442" s="10"/>
    </row>
    <row r="3443" spans="2:10">
      <c r="B3443" s="11"/>
      <c r="D3443" s="14"/>
      <c r="F3443" s="13"/>
      <c r="G3443" s="10"/>
      <c r="H3443" s="10"/>
      <c r="I3443" s="10"/>
      <c r="J3443" s="10"/>
    </row>
    <row r="3444" spans="2:10">
      <c r="B3444" s="11"/>
      <c r="D3444" s="14"/>
      <c r="F3444" s="13"/>
      <c r="G3444" s="10"/>
      <c r="H3444" s="10"/>
      <c r="I3444" s="10"/>
      <c r="J3444" s="10"/>
    </row>
    <row r="3445" spans="2:10">
      <c r="B3445" s="11"/>
      <c r="D3445" s="14"/>
      <c r="F3445" s="13"/>
      <c r="G3445" s="10"/>
      <c r="H3445" s="10"/>
      <c r="I3445" s="10"/>
      <c r="J3445" s="10"/>
    </row>
    <row r="3446" spans="2:10">
      <c r="B3446" s="11"/>
      <c r="D3446" s="14"/>
      <c r="F3446" s="13"/>
      <c r="G3446" s="10"/>
      <c r="H3446" s="10"/>
      <c r="I3446" s="10"/>
      <c r="J3446" s="10"/>
    </row>
    <row r="3447" spans="2:10">
      <c r="B3447" s="11"/>
      <c r="D3447" s="14"/>
      <c r="F3447" s="13"/>
      <c r="G3447" s="10"/>
      <c r="H3447" s="10"/>
      <c r="I3447" s="10"/>
      <c r="J3447" s="10"/>
    </row>
    <row r="3448" spans="2:10">
      <c r="B3448" s="11"/>
      <c r="D3448" s="14"/>
      <c r="F3448" s="13"/>
      <c r="G3448" s="10"/>
      <c r="H3448" s="10"/>
      <c r="I3448" s="10"/>
      <c r="J3448" s="10"/>
    </row>
    <row r="3449" spans="2:10">
      <c r="B3449" s="11"/>
      <c r="D3449" s="14"/>
      <c r="F3449" s="13"/>
      <c r="G3449" s="10"/>
      <c r="H3449" s="10"/>
      <c r="I3449" s="10"/>
      <c r="J3449" s="10"/>
    </row>
    <row r="3450" spans="2:10">
      <c r="B3450" s="11"/>
      <c r="D3450" s="14"/>
      <c r="F3450" s="13"/>
      <c r="G3450" s="10"/>
      <c r="H3450" s="10"/>
      <c r="I3450" s="10"/>
      <c r="J3450" s="10"/>
    </row>
    <row r="3451" spans="2:10">
      <c r="B3451" s="11"/>
      <c r="D3451" s="14"/>
      <c r="F3451" s="13"/>
      <c r="G3451" s="10"/>
      <c r="H3451" s="10"/>
      <c r="I3451" s="10"/>
      <c r="J3451" s="10"/>
    </row>
    <row r="3452" spans="2:10">
      <c r="B3452" s="11"/>
      <c r="D3452" s="14"/>
      <c r="F3452" s="13"/>
      <c r="G3452" s="10"/>
      <c r="H3452" s="10"/>
      <c r="I3452" s="10"/>
      <c r="J3452" s="10"/>
    </row>
    <row r="3453" spans="2:10">
      <c r="B3453" s="11"/>
      <c r="D3453" s="14"/>
      <c r="F3453" s="13"/>
      <c r="G3453" s="10"/>
      <c r="H3453" s="10"/>
      <c r="I3453" s="10"/>
      <c r="J3453" s="10"/>
    </row>
    <row r="3454" spans="2:10">
      <c r="B3454" s="11"/>
      <c r="D3454" s="14"/>
      <c r="F3454" s="13"/>
      <c r="G3454" s="10"/>
      <c r="H3454" s="10"/>
      <c r="I3454" s="10"/>
      <c r="J3454" s="10"/>
    </row>
    <row r="3455" spans="2:10">
      <c r="B3455" s="11"/>
      <c r="D3455" s="14"/>
      <c r="F3455" s="13"/>
      <c r="G3455" s="10"/>
      <c r="H3455" s="10"/>
      <c r="I3455" s="10"/>
      <c r="J3455" s="10"/>
    </row>
    <row r="3456" spans="2:10">
      <c r="B3456" s="11"/>
      <c r="D3456" s="14"/>
      <c r="F3456" s="13"/>
      <c r="G3456" s="10"/>
      <c r="H3456" s="10"/>
      <c r="I3456" s="10"/>
      <c r="J3456" s="10"/>
    </row>
    <row r="3457" spans="2:10">
      <c r="B3457" s="11"/>
      <c r="D3457" s="14"/>
      <c r="F3457" s="13"/>
      <c r="G3457" s="10"/>
      <c r="H3457" s="10"/>
      <c r="I3457" s="10"/>
      <c r="J3457" s="10"/>
    </row>
    <row r="3458" spans="2:10">
      <c r="B3458" s="11"/>
      <c r="D3458" s="14"/>
      <c r="F3458" s="13"/>
      <c r="G3458" s="10"/>
      <c r="H3458" s="10"/>
      <c r="I3458" s="10"/>
      <c r="J3458" s="10"/>
    </row>
    <row r="3459" spans="2:10">
      <c r="B3459" s="11"/>
      <c r="D3459" s="14"/>
      <c r="F3459" s="13"/>
      <c r="G3459" s="10"/>
      <c r="H3459" s="10"/>
      <c r="I3459" s="10"/>
      <c r="J3459" s="10"/>
    </row>
    <row r="3460" spans="2:10">
      <c r="B3460" s="11"/>
      <c r="D3460" s="14"/>
      <c r="F3460" s="13"/>
      <c r="G3460" s="10"/>
      <c r="H3460" s="10"/>
      <c r="I3460" s="10"/>
      <c r="J3460" s="10"/>
    </row>
    <row r="3461" spans="2:10">
      <c r="B3461" s="11"/>
      <c r="D3461" s="14"/>
      <c r="F3461" s="13"/>
      <c r="G3461" s="10"/>
      <c r="H3461" s="10"/>
      <c r="I3461" s="10"/>
      <c r="J3461" s="10"/>
    </row>
    <row r="3462" spans="2:10">
      <c r="B3462" s="11"/>
      <c r="D3462" s="14"/>
      <c r="F3462" s="13"/>
      <c r="G3462" s="10"/>
      <c r="H3462" s="10"/>
      <c r="I3462" s="10"/>
      <c r="J3462" s="10"/>
    </row>
    <row r="3463" spans="2:10">
      <c r="B3463" s="11"/>
      <c r="D3463" s="14"/>
      <c r="F3463" s="13"/>
      <c r="G3463" s="10"/>
      <c r="H3463" s="10"/>
      <c r="I3463" s="10"/>
      <c r="J3463" s="10"/>
    </row>
    <row r="3464" spans="2:10">
      <c r="B3464" s="11"/>
      <c r="D3464" s="14"/>
      <c r="F3464" s="13"/>
      <c r="G3464" s="10"/>
      <c r="H3464" s="10"/>
      <c r="I3464" s="10"/>
      <c r="J3464" s="10"/>
    </row>
    <row r="3465" spans="2:10">
      <c r="B3465" s="11"/>
      <c r="D3465" s="14"/>
      <c r="F3465" s="13"/>
      <c r="G3465" s="10"/>
      <c r="H3465" s="10"/>
      <c r="I3465" s="10"/>
      <c r="J3465" s="10"/>
    </row>
    <row r="3466" spans="2:10">
      <c r="B3466" s="11"/>
      <c r="D3466" s="14"/>
      <c r="F3466" s="13"/>
      <c r="G3466" s="10"/>
      <c r="H3466" s="10"/>
      <c r="I3466" s="10"/>
      <c r="J3466" s="10"/>
    </row>
    <row r="3467" spans="2:10">
      <c r="B3467" s="11"/>
      <c r="D3467" s="14"/>
      <c r="F3467" s="13"/>
      <c r="G3467" s="10"/>
      <c r="H3467" s="10"/>
      <c r="I3467" s="10"/>
      <c r="J3467" s="10"/>
    </row>
    <row r="3468" spans="2:10">
      <c r="B3468" s="11"/>
      <c r="D3468" s="14"/>
      <c r="F3468" s="13"/>
      <c r="G3468" s="10"/>
      <c r="H3468" s="10"/>
      <c r="I3468" s="10"/>
      <c r="J3468" s="10"/>
    </row>
    <row r="3469" spans="2:10">
      <c r="B3469" s="11"/>
      <c r="D3469" s="14"/>
      <c r="F3469" s="13"/>
      <c r="G3469" s="10"/>
      <c r="H3469" s="10"/>
      <c r="I3469" s="10"/>
      <c r="J3469" s="10"/>
    </row>
    <row r="3470" spans="2:10">
      <c r="B3470" s="11"/>
      <c r="D3470" s="14"/>
      <c r="F3470" s="13"/>
      <c r="G3470" s="10"/>
      <c r="H3470" s="10"/>
      <c r="I3470" s="10"/>
      <c r="J3470" s="10"/>
    </row>
    <row r="3471" spans="2:10">
      <c r="B3471" s="11"/>
      <c r="D3471" s="14"/>
      <c r="F3471" s="13"/>
      <c r="G3471" s="10"/>
      <c r="H3471" s="10"/>
      <c r="I3471" s="10"/>
      <c r="J3471" s="10"/>
    </row>
    <row r="3472" spans="2:10">
      <c r="B3472" s="11"/>
      <c r="D3472" s="14"/>
      <c r="F3472" s="13"/>
      <c r="G3472" s="10"/>
      <c r="H3472" s="10"/>
      <c r="I3472" s="10"/>
      <c r="J3472" s="10"/>
    </row>
    <row r="3473" spans="2:10">
      <c r="B3473" s="11"/>
      <c r="D3473" s="14"/>
      <c r="F3473" s="13"/>
      <c r="G3473" s="10"/>
      <c r="H3473" s="10"/>
      <c r="I3473" s="10"/>
      <c r="J3473" s="10"/>
    </row>
    <row r="3474" spans="2:10">
      <c r="B3474" s="11"/>
      <c r="D3474" s="14"/>
      <c r="F3474" s="13"/>
      <c r="G3474" s="10"/>
      <c r="H3474" s="10"/>
      <c r="I3474" s="10"/>
      <c r="J3474" s="10"/>
    </row>
    <row r="3475" spans="2:10">
      <c r="B3475" s="11"/>
      <c r="D3475" s="14"/>
      <c r="F3475" s="13"/>
      <c r="G3475" s="10"/>
      <c r="H3475" s="10"/>
      <c r="I3475" s="10"/>
      <c r="J3475" s="10"/>
    </row>
    <row r="3476" spans="2:10">
      <c r="B3476" s="11"/>
      <c r="D3476" s="14"/>
      <c r="F3476" s="13"/>
      <c r="G3476" s="10"/>
      <c r="H3476" s="10"/>
      <c r="I3476" s="10"/>
      <c r="J3476" s="10"/>
    </row>
    <row r="3477" spans="2:10">
      <c r="B3477" s="11"/>
      <c r="D3477" s="14"/>
      <c r="F3477" s="13"/>
      <c r="G3477" s="10"/>
      <c r="H3477" s="10"/>
      <c r="I3477" s="10"/>
      <c r="J3477" s="10"/>
    </row>
    <row r="3478" spans="2:10">
      <c r="B3478" s="11"/>
      <c r="D3478" s="14"/>
      <c r="F3478" s="13"/>
      <c r="G3478" s="10"/>
      <c r="H3478" s="10"/>
      <c r="I3478" s="10"/>
      <c r="J3478" s="10"/>
    </row>
    <row r="3479" spans="2:10">
      <c r="B3479" s="11"/>
      <c r="D3479" s="14"/>
      <c r="F3479" s="13"/>
      <c r="G3479" s="10"/>
      <c r="H3479" s="10"/>
      <c r="I3479" s="10"/>
      <c r="J3479" s="10"/>
    </row>
    <row r="3480" spans="2:10">
      <c r="B3480" s="11"/>
      <c r="D3480" s="14"/>
      <c r="F3480" s="13"/>
      <c r="G3480" s="10"/>
      <c r="H3480" s="10"/>
      <c r="I3480" s="10"/>
      <c r="J3480" s="10"/>
    </row>
    <row r="3481" spans="2:10">
      <c r="B3481" s="11"/>
      <c r="D3481" s="14"/>
      <c r="F3481" s="13"/>
      <c r="G3481" s="10"/>
      <c r="H3481" s="10"/>
      <c r="I3481" s="10"/>
      <c r="J3481" s="10"/>
    </row>
    <row r="3482" spans="2:10">
      <c r="B3482" s="11"/>
      <c r="D3482" s="14"/>
      <c r="F3482" s="13"/>
      <c r="G3482" s="10"/>
      <c r="H3482" s="10"/>
      <c r="I3482" s="10"/>
      <c r="J3482" s="10"/>
    </row>
    <row r="3483" spans="2:10">
      <c r="B3483" s="11"/>
      <c r="D3483" s="14"/>
      <c r="F3483" s="13"/>
      <c r="G3483" s="10"/>
      <c r="H3483" s="10"/>
      <c r="I3483" s="10"/>
      <c r="J3483" s="10"/>
    </row>
    <row r="3484" spans="2:10">
      <c r="B3484" s="11"/>
      <c r="D3484" s="14"/>
      <c r="F3484" s="13"/>
      <c r="G3484" s="10"/>
      <c r="H3484" s="10"/>
      <c r="I3484" s="10"/>
      <c r="J3484" s="10"/>
    </row>
    <row r="3485" spans="2:10">
      <c r="B3485" s="11"/>
      <c r="D3485" s="14"/>
      <c r="F3485" s="13"/>
      <c r="G3485" s="10"/>
      <c r="H3485" s="10"/>
      <c r="I3485" s="10"/>
      <c r="J3485" s="10"/>
    </row>
    <row r="3486" spans="2:10">
      <c r="B3486" s="11"/>
      <c r="D3486" s="14"/>
      <c r="F3486" s="13"/>
      <c r="G3486" s="10"/>
      <c r="H3486" s="10"/>
      <c r="I3486" s="10"/>
      <c r="J3486" s="10"/>
    </row>
    <row r="3487" spans="2:10">
      <c r="B3487" s="11"/>
      <c r="D3487" s="14"/>
      <c r="F3487" s="13"/>
      <c r="G3487" s="10"/>
      <c r="H3487" s="10"/>
      <c r="I3487" s="10"/>
      <c r="J3487" s="10"/>
    </row>
    <row r="3488" spans="2:10">
      <c r="B3488" s="11"/>
      <c r="D3488" s="14"/>
      <c r="F3488" s="13"/>
      <c r="G3488" s="10"/>
      <c r="H3488" s="10"/>
      <c r="I3488" s="10"/>
      <c r="J3488" s="10"/>
    </row>
    <row r="3489" spans="2:10">
      <c r="B3489" s="11"/>
      <c r="D3489" s="14"/>
      <c r="F3489" s="13"/>
      <c r="G3489" s="10"/>
      <c r="H3489" s="10"/>
      <c r="I3489" s="10"/>
      <c r="J3489" s="10"/>
    </row>
    <row r="3490" spans="2:10">
      <c r="B3490" s="11"/>
      <c r="D3490" s="14"/>
      <c r="F3490" s="13"/>
      <c r="G3490" s="10"/>
      <c r="H3490" s="10"/>
      <c r="I3490" s="10"/>
      <c r="J3490" s="10"/>
    </row>
    <row r="3491" spans="2:10">
      <c r="B3491" s="11"/>
      <c r="D3491" s="14"/>
      <c r="F3491" s="13"/>
      <c r="G3491" s="10"/>
      <c r="H3491" s="10"/>
      <c r="I3491" s="10"/>
      <c r="J3491" s="10"/>
    </row>
    <row r="3492" spans="2:10">
      <c r="B3492" s="11"/>
      <c r="D3492" s="14"/>
      <c r="F3492" s="13"/>
      <c r="G3492" s="10"/>
      <c r="H3492" s="10"/>
      <c r="I3492" s="10"/>
      <c r="J3492" s="10"/>
    </row>
    <row r="3493" spans="2:10">
      <c r="B3493" s="11"/>
      <c r="D3493" s="14"/>
      <c r="F3493" s="13"/>
      <c r="G3493" s="10"/>
      <c r="H3493" s="10"/>
      <c r="I3493" s="10"/>
      <c r="J3493" s="10"/>
    </row>
    <row r="3494" spans="2:10">
      <c r="B3494" s="11"/>
      <c r="D3494" s="14"/>
      <c r="F3494" s="13"/>
      <c r="G3494" s="10"/>
      <c r="H3494" s="10"/>
      <c r="I3494" s="10"/>
      <c r="J3494" s="10"/>
    </row>
    <row r="3495" spans="2:10">
      <c r="B3495" s="11"/>
      <c r="D3495" s="14"/>
      <c r="F3495" s="13"/>
      <c r="G3495" s="10"/>
      <c r="H3495" s="10"/>
      <c r="I3495" s="10"/>
      <c r="J3495" s="10"/>
    </row>
    <row r="3496" spans="2:10">
      <c r="B3496" s="11"/>
      <c r="D3496" s="14"/>
      <c r="F3496" s="13"/>
      <c r="G3496" s="10"/>
      <c r="H3496" s="10"/>
      <c r="I3496" s="10"/>
      <c r="J3496" s="10"/>
    </row>
    <row r="3497" spans="2:10">
      <c r="B3497" s="11"/>
      <c r="D3497" s="14"/>
      <c r="F3497" s="13"/>
      <c r="G3497" s="10"/>
      <c r="H3497" s="10"/>
      <c r="I3497" s="10"/>
      <c r="J3497" s="10"/>
    </row>
    <row r="3498" spans="2:10">
      <c r="B3498" s="11"/>
      <c r="D3498" s="14"/>
      <c r="F3498" s="13"/>
      <c r="G3498" s="10"/>
      <c r="H3498" s="10"/>
      <c r="I3498" s="10"/>
      <c r="J3498" s="10"/>
    </row>
    <row r="3499" spans="2:10">
      <c r="B3499" s="11"/>
      <c r="D3499" s="14"/>
      <c r="F3499" s="13"/>
      <c r="G3499" s="10"/>
      <c r="H3499" s="10"/>
      <c r="I3499" s="10"/>
      <c r="J3499" s="10"/>
    </row>
    <row r="3500" spans="2:10">
      <c r="B3500" s="11"/>
      <c r="D3500" s="14"/>
      <c r="F3500" s="13"/>
      <c r="G3500" s="10"/>
      <c r="H3500" s="10"/>
      <c r="I3500" s="10"/>
      <c r="J3500" s="10"/>
    </row>
    <row r="3501" spans="2:10">
      <c r="B3501" s="11"/>
      <c r="D3501" s="14"/>
      <c r="F3501" s="13"/>
      <c r="G3501" s="10"/>
      <c r="H3501" s="10"/>
      <c r="I3501" s="10"/>
      <c r="J3501" s="10"/>
    </row>
    <row r="3502" spans="2:10">
      <c r="B3502" s="11"/>
      <c r="D3502" s="14"/>
      <c r="F3502" s="13"/>
      <c r="G3502" s="10"/>
      <c r="H3502" s="10"/>
      <c r="I3502" s="10"/>
      <c r="J3502" s="10"/>
    </row>
    <row r="3503" spans="2:10">
      <c r="B3503" s="11"/>
      <c r="D3503" s="14"/>
      <c r="F3503" s="13"/>
      <c r="G3503" s="10"/>
      <c r="H3503" s="10"/>
      <c r="I3503" s="10"/>
      <c r="J3503" s="10"/>
    </row>
    <row r="3504" spans="2:10">
      <c r="B3504" s="11"/>
      <c r="D3504" s="14"/>
      <c r="F3504" s="13"/>
      <c r="G3504" s="10"/>
      <c r="H3504" s="10"/>
      <c r="I3504" s="10"/>
      <c r="J3504" s="10"/>
    </row>
    <row r="3505" spans="2:10">
      <c r="B3505" s="11"/>
      <c r="D3505" s="14"/>
      <c r="F3505" s="13"/>
      <c r="G3505" s="10"/>
      <c r="H3505" s="10"/>
      <c r="I3505" s="10"/>
      <c r="J3505" s="10"/>
    </row>
    <row r="3506" spans="2:10">
      <c r="B3506" s="11"/>
      <c r="D3506" s="14"/>
      <c r="F3506" s="13"/>
      <c r="G3506" s="10"/>
      <c r="H3506" s="10"/>
      <c r="I3506" s="10"/>
      <c r="J3506" s="10"/>
    </row>
    <row r="3507" spans="2:10">
      <c r="B3507" s="11"/>
      <c r="D3507" s="14"/>
      <c r="F3507" s="13"/>
      <c r="G3507" s="10"/>
      <c r="H3507" s="10"/>
      <c r="I3507" s="10"/>
      <c r="J3507" s="10"/>
    </row>
    <row r="3508" spans="2:10">
      <c r="B3508" s="11"/>
      <c r="D3508" s="14"/>
      <c r="F3508" s="13"/>
      <c r="G3508" s="10"/>
      <c r="H3508" s="10"/>
      <c r="I3508" s="10"/>
      <c r="J3508" s="10"/>
    </row>
    <row r="3509" spans="2:10">
      <c r="B3509" s="11"/>
      <c r="D3509" s="14"/>
      <c r="F3509" s="13"/>
      <c r="G3509" s="10"/>
      <c r="H3509" s="10"/>
      <c r="I3509" s="10"/>
      <c r="J3509" s="10"/>
    </row>
    <row r="3510" spans="2:10">
      <c r="B3510" s="11"/>
      <c r="D3510" s="14"/>
      <c r="F3510" s="13"/>
      <c r="G3510" s="10"/>
      <c r="H3510" s="10"/>
      <c r="I3510" s="10"/>
      <c r="J3510" s="10"/>
    </row>
    <row r="3511" spans="2:10">
      <c r="B3511" s="11"/>
      <c r="D3511" s="14"/>
      <c r="F3511" s="13"/>
      <c r="G3511" s="10"/>
      <c r="H3511" s="10"/>
      <c r="I3511" s="10"/>
      <c r="J3511" s="10"/>
    </row>
    <row r="3512" spans="2:10">
      <c r="B3512" s="11"/>
      <c r="D3512" s="14"/>
      <c r="F3512" s="13"/>
      <c r="G3512" s="10"/>
      <c r="H3512" s="10"/>
      <c r="I3512" s="10"/>
      <c r="J3512" s="10"/>
    </row>
    <row r="3513" spans="2:10">
      <c r="B3513" s="11"/>
      <c r="D3513" s="14"/>
      <c r="F3513" s="13"/>
      <c r="G3513" s="10"/>
      <c r="H3513" s="10"/>
      <c r="I3513" s="10"/>
      <c r="J3513" s="10"/>
    </row>
    <row r="3514" spans="2:10">
      <c r="B3514" s="11"/>
      <c r="D3514" s="14"/>
      <c r="F3514" s="13"/>
      <c r="G3514" s="10"/>
      <c r="H3514" s="10"/>
      <c r="I3514" s="10"/>
      <c r="J3514" s="10"/>
    </row>
    <row r="3515" spans="2:10">
      <c r="B3515" s="11"/>
      <c r="D3515" s="14"/>
      <c r="F3515" s="13"/>
      <c r="G3515" s="10"/>
      <c r="H3515" s="10"/>
      <c r="I3515" s="10"/>
      <c r="J3515" s="10"/>
    </row>
    <row r="3516" spans="2:10">
      <c r="B3516" s="11"/>
      <c r="D3516" s="14"/>
      <c r="F3516" s="13"/>
      <c r="G3516" s="10"/>
      <c r="H3516" s="10"/>
      <c r="I3516" s="10"/>
      <c r="J3516" s="10"/>
    </row>
    <row r="3517" spans="2:10">
      <c r="B3517" s="11"/>
      <c r="D3517" s="14"/>
      <c r="F3517" s="13"/>
      <c r="G3517" s="10"/>
      <c r="H3517" s="10"/>
      <c r="I3517" s="10"/>
      <c r="J3517" s="10"/>
    </row>
    <row r="3518" spans="2:10">
      <c r="B3518" s="11"/>
      <c r="D3518" s="14"/>
      <c r="F3518" s="13"/>
      <c r="G3518" s="10"/>
      <c r="H3518" s="10"/>
      <c r="I3518" s="10"/>
      <c r="J3518" s="10"/>
    </row>
    <row r="3519" spans="2:10">
      <c r="B3519" s="11"/>
      <c r="D3519" s="14"/>
      <c r="F3519" s="13"/>
      <c r="G3519" s="10"/>
      <c r="H3519" s="10"/>
      <c r="I3519" s="10"/>
      <c r="J3519" s="10"/>
    </row>
    <row r="3520" spans="2:10">
      <c r="B3520" s="11"/>
      <c r="D3520" s="14"/>
      <c r="F3520" s="13"/>
      <c r="G3520" s="10"/>
      <c r="H3520" s="10"/>
      <c r="I3520" s="10"/>
      <c r="J3520" s="10"/>
    </row>
    <row r="3521" spans="2:10">
      <c r="B3521" s="11"/>
      <c r="D3521" s="14"/>
      <c r="F3521" s="13"/>
      <c r="G3521" s="10"/>
      <c r="H3521" s="10"/>
      <c r="I3521" s="10"/>
      <c r="J3521" s="10"/>
    </row>
    <row r="3522" spans="2:10">
      <c r="B3522" s="11"/>
      <c r="D3522" s="14"/>
      <c r="F3522" s="13"/>
      <c r="G3522" s="10"/>
      <c r="H3522" s="10"/>
      <c r="I3522" s="10"/>
      <c r="J3522" s="10"/>
    </row>
    <row r="3523" spans="2:10">
      <c r="B3523" s="11"/>
      <c r="D3523" s="14"/>
      <c r="F3523" s="13"/>
      <c r="G3523" s="10"/>
      <c r="H3523" s="10"/>
      <c r="I3523" s="10"/>
      <c r="J3523" s="10"/>
    </row>
    <row r="3524" spans="2:10">
      <c r="B3524" s="11"/>
      <c r="D3524" s="14"/>
      <c r="F3524" s="13"/>
      <c r="G3524" s="10"/>
      <c r="H3524" s="10"/>
      <c r="I3524" s="10"/>
      <c r="J3524" s="10"/>
    </row>
    <row r="3525" spans="2:10">
      <c r="B3525" s="11"/>
      <c r="D3525" s="14"/>
      <c r="F3525" s="13"/>
      <c r="G3525" s="10"/>
      <c r="H3525" s="10"/>
      <c r="I3525" s="10"/>
      <c r="J3525" s="10"/>
    </row>
    <row r="3526" spans="2:10">
      <c r="B3526" s="11"/>
      <c r="D3526" s="14"/>
      <c r="F3526" s="13"/>
      <c r="G3526" s="10"/>
      <c r="H3526" s="10"/>
      <c r="I3526" s="10"/>
      <c r="J3526" s="10"/>
    </row>
    <row r="3527" spans="2:10">
      <c r="B3527" s="11"/>
      <c r="D3527" s="14"/>
      <c r="F3527" s="13"/>
      <c r="G3527" s="10"/>
      <c r="H3527" s="10"/>
      <c r="I3527" s="10"/>
      <c r="J3527" s="10"/>
    </row>
    <row r="3528" spans="2:10">
      <c r="B3528" s="11"/>
      <c r="D3528" s="14"/>
      <c r="F3528" s="13"/>
      <c r="G3528" s="10"/>
      <c r="H3528" s="10"/>
      <c r="I3528" s="10"/>
      <c r="J3528" s="10"/>
    </row>
    <row r="3529" spans="2:10">
      <c r="B3529" s="11"/>
      <c r="D3529" s="14"/>
      <c r="F3529" s="13"/>
      <c r="G3529" s="10"/>
      <c r="H3529" s="10"/>
      <c r="I3529" s="10"/>
      <c r="J3529" s="10"/>
    </row>
    <row r="3530" spans="2:10">
      <c r="B3530" s="11"/>
      <c r="D3530" s="14"/>
      <c r="F3530" s="13"/>
      <c r="G3530" s="10"/>
      <c r="H3530" s="10"/>
      <c r="I3530" s="10"/>
      <c r="J3530" s="10"/>
    </row>
    <row r="3531" spans="2:10">
      <c r="B3531" s="11"/>
      <c r="D3531" s="14"/>
      <c r="F3531" s="13"/>
      <c r="G3531" s="10"/>
      <c r="H3531" s="10"/>
      <c r="I3531" s="10"/>
      <c r="J3531" s="10"/>
    </row>
    <row r="3532" spans="2:10">
      <c r="B3532" s="11"/>
      <c r="D3532" s="14"/>
      <c r="F3532" s="13"/>
      <c r="G3532" s="10"/>
      <c r="H3532" s="10"/>
      <c r="I3532" s="10"/>
      <c r="J3532" s="10"/>
    </row>
    <row r="3533" spans="2:10">
      <c r="B3533" s="11"/>
      <c r="D3533" s="14"/>
      <c r="F3533" s="13"/>
      <c r="G3533" s="10"/>
      <c r="H3533" s="10"/>
      <c r="I3533" s="10"/>
      <c r="J3533" s="10"/>
    </row>
    <row r="3534" spans="2:10">
      <c r="B3534" s="11"/>
      <c r="D3534" s="14"/>
      <c r="F3534" s="13"/>
      <c r="G3534" s="10"/>
      <c r="H3534" s="10"/>
      <c r="I3534" s="10"/>
      <c r="J3534" s="10"/>
    </row>
    <row r="3535" spans="2:10">
      <c r="B3535" s="11"/>
      <c r="D3535" s="14"/>
      <c r="F3535" s="13"/>
      <c r="G3535" s="10"/>
      <c r="H3535" s="10"/>
      <c r="I3535" s="10"/>
      <c r="J3535" s="10"/>
    </row>
    <row r="3536" spans="2:10">
      <c r="B3536" s="11"/>
      <c r="D3536" s="14"/>
      <c r="F3536" s="13"/>
      <c r="G3536" s="10"/>
      <c r="H3536" s="10"/>
      <c r="I3536" s="10"/>
      <c r="J3536" s="10"/>
    </row>
    <row r="3537" spans="2:10">
      <c r="B3537" s="11"/>
      <c r="D3537" s="14"/>
      <c r="F3537" s="13"/>
      <c r="G3537" s="10"/>
      <c r="H3537" s="10"/>
      <c r="I3537" s="10"/>
      <c r="J3537" s="10"/>
    </row>
    <row r="3538" spans="2:10">
      <c r="B3538" s="11"/>
      <c r="D3538" s="14"/>
      <c r="F3538" s="13"/>
      <c r="G3538" s="10"/>
      <c r="H3538" s="10"/>
      <c r="I3538" s="10"/>
      <c r="J3538" s="10"/>
    </row>
    <row r="3539" spans="2:10">
      <c r="B3539" s="11"/>
      <c r="D3539" s="14"/>
      <c r="F3539" s="13"/>
      <c r="G3539" s="10"/>
      <c r="H3539" s="10"/>
      <c r="I3539" s="10"/>
      <c r="J3539" s="10"/>
    </row>
    <row r="3540" spans="2:10">
      <c r="B3540" s="11"/>
      <c r="D3540" s="14"/>
      <c r="F3540" s="13"/>
      <c r="G3540" s="10"/>
      <c r="H3540" s="10"/>
      <c r="I3540" s="10"/>
      <c r="J3540" s="10"/>
    </row>
    <row r="3541" spans="2:10">
      <c r="B3541" s="11"/>
      <c r="D3541" s="14"/>
      <c r="F3541" s="13"/>
      <c r="G3541" s="10"/>
      <c r="H3541" s="10"/>
      <c r="I3541" s="10"/>
      <c r="J3541" s="10"/>
    </row>
    <row r="3542" spans="2:10">
      <c r="B3542" s="11"/>
      <c r="D3542" s="14"/>
      <c r="F3542" s="13"/>
      <c r="G3542" s="10"/>
      <c r="H3542" s="10"/>
      <c r="I3542" s="10"/>
      <c r="J3542" s="10"/>
    </row>
    <row r="3543" spans="2:10">
      <c r="B3543" s="11"/>
      <c r="D3543" s="14"/>
      <c r="F3543" s="13"/>
      <c r="G3543" s="10"/>
      <c r="H3543" s="10"/>
      <c r="I3543" s="10"/>
      <c r="J3543" s="10"/>
    </row>
    <row r="3544" spans="2:10">
      <c r="B3544" s="11"/>
      <c r="D3544" s="14"/>
      <c r="F3544" s="13"/>
      <c r="G3544" s="10"/>
      <c r="H3544" s="10"/>
      <c r="I3544" s="10"/>
      <c r="J3544" s="10"/>
    </row>
    <row r="3545" spans="2:10">
      <c r="B3545" s="11"/>
      <c r="D3545" s="14"/>
      <c r="F3545" s="13"/>
      <c r="G3545" s="10"/>
      <c r="H3545" s="10"/>
      <c r="I3545" s="10"/>
      <c r="J3545" s="10"/>
    </row>
    <row r="3546" spans="2:10">
      <c r="B3546" s="11"/>
      <c r="D3546" s="14"/>
      <c r="F3546" s="13"/>
      <c r="G3546" s="10"/>
      <c r="H3546" s="10"/>
      <c r="I3546" s="10"/>
      <c r="J3546" s="10"/>
    </row>
    <row r="3547" spans="2:10">
      <c r="B3547" s="11"/>
      <c r="D3547" s="14"/>
      <c r="F3547" s="13"/>
      <c r="G3547" s="10"/>
      <c r="H3547" s="10"/>
      <c r="I3547" s="10"/>
      <c r="J3547" s="10"/>
    </row>
    <row r="3548" spans="2:10">
      <c r="B3548" s="11"/>
      <c r="D3548" s="14"/>
      <c r="F3548" s="13"/>
      <c r="G3548" s="10"/>
      <c r="H3548" s="10"/>
      <c r="I3548" s="10"/>
      <c r="J3548" s="10"/>
    </row>
    <row r="3549" spans="2:10">
      <c r="B3549" s="11"/>
      <c r="D3549" s="14"/>
      <c r="F3549" s="13"/>
      <c r="G3549" s="10"/>
      <c r="H3549" s="10"/>
      <c r="I3549" s="10"/>
      <c r="J3549" s="10"/>
    </row>
    <row r="3550" spans="2:10">
      <c r="B3550" s="11"/>
      <c r="D3550" s="14"/>
      <c r="F3550" s="13"/>
      <c r="G3550" s="10"/>
      <c r="H3550" s="10"/>
      <c r="I3550" s="10"/>
      <c r="J3550" s="10"/>
    </row>
    <row r="3551" spans="2:10">
      <c r="B3551" s="11"/>
      <c r="D3551" s="14"/>
      <c r="F3551" s="13"/>
      <c r="G3551" s="10"/>
      <c r="H3551" s="10"/>
      <c r="I3551" s="10"/>
      <c r="J3551" s="10"/>
    </row>
    <row r="3552" spans="2:10">
      <c r="B3552" s="11"/>
      <c r="D3552" s="14"/>
      <c r="F3552" s="13"/>
      <c r="G3552" s="10"/>
      <c r="H3552" s="10"/>
      <c r="I3552" s="10"/>
      <c r="J3552" s="10"/>
    </row>
    <row r="3553" spans="2:10">
      <c r="B3553" s="11"/>
      <c r="D3553" s="14"/>
      <c r="F3553" s="13"/>
      <c r="G3553" s="10"/>
      <c r="H3553" s="10"/>
      <c r="I3553" s="10"/>
      <c r="J3553" s="10"/>
    </row>
    <row r="3554" spans="2:10">
      <c r="B3554" s="11"/>
      <c r="D3554" s="14"/>
      <c r="F3554" s="13"/>
      <c r="G3554" s="10"/>
      <c r="H3554" s="10"/>
      <c r="I3554" s="10"/>
      <c r="J3554" s="10"/>
    </row>
    <row r="3555" spans="2:10">
      <c r="B3555" s="11"/>
      <c r="D3555" s="14"/>
      <c r="F3555" s="13"/>
      <c r="G3555" s="10"/>
      <c r="H3555" s="10"/>
      <c r="I3555" s="10"/>
      <c r="J3555" s="10"/>
    </row>
    <row r="3556" spans="2:10">
      <c r="B3556" s="11"/>
      <c r="D3556" s="14"/>
      <c r="F3556" s="13"/>
      <c r="G3556" s="10"/>
      <c r="H3556" s="10"/>
      <c r="I3556" s="10"/>
      <c r="J3556" s="10"/>
    </row>
    <row r="3557" spans="2:10">
      <c r="B3557" s="11"/>
      <c r="D3557" s="14"/>
      <c r="F3557" s="13"/>
      <c r="G3557" s="10"/>
      <c r="H3557" s="10"/>
      <c r="I3557" s="10"/>
      <c r="J3557" s="10"/>
    </row>
    <row r="3558" spans="2:10">
      <c r="B3558" s="11"/>
      <c r="D3558" s="14"/>
      <c r="F3558" s="13"/>
      <c r="G3558" s="10"/>
      <c r="H3558" s="10"/>
      <c r="I3558" s="10"/>
      <c r="J3558" s="10"/>
    </row>
    <row r="3559" spans="2:10">
      <c r="B3559" s="11"/>
      <c r="D3559" s="14"/>
      <c r="F3559" s="13"/>
      <c r="G3559" s="10"/>
      <c r="H3559" s="10"/>
      <c r="I3559" s="10"/>
      <c r="J3559" s="10"/>
    </row>
    <row r="3560" spans="2:10">
      <c r="B3560" s="11"/>
      <c r="D3560" s="14"/>
      <c r="F3560" s="13"/>
      <c r="G3560" s="10"/>
      <c r="H3560" s="10"/>
      <c r="I3560" s="10"/>
      <c r="J3560" s="10"/>
    </row>
    <row r="3561" spans="2:10">
      <c r="B3561" s="11"/>
      <c r="D3561" s="14"/>
      <c r="F3561" s="13"/>
      <c r="G3561" s="10"/>
      <c r="H3561" s="10"/>
      <c r="I3561" s="10"/>
      <c r="J3561" s="10"/>
    </row>
    <row r="3562" spans="2:10">
      <c r="B3562" s="11"/>
      <c r="D3562" s="14"/>
      <c r="F3562" s="13"/>
      <c r="G3562" s="10"/>
      <c r="H3562" s="10"/>
      <c r="I3562" s="10"/>
      <c r="J3562" s="10"/>
    </row>
    <row r="3563" spans="2:10">
      <c r="B3563" s="11"/>
      <c r="D3563" s="14"/>
      <c r="F3563" s="13"/>
      <c r="G3563" s="10"/>
      <c r="H3563" s="10"/>
      <c r="I3563" s="10"/>
      <c r="J3563" s="10"/>
    </row>
    <row r="3564" spans="2:10">
      <c r="B3564" s="11"/>
      <c r="D3564" s="14"/>
      <c r="F3564" s="13"/>
      <c r="G3564" s="10"/>
      <c r="H3564" s="10"/>
      <c r="I3564" s="10"/>
      <c r="J3564" s="10"/>
    </row>
    <row r="3565" spans="2:10">
      <c r="B3565" s="11"/>
      <c r="D3565" s="14"/>
      <c r="F3565" s="13"/>
      <c r="G3565" s="10"/>
      <c r="H3565" s="10"/>
      <c r="I3565" s="10"/>
      <c r="J3565" s="10"/>
    </row>
    <row r="3566" spans="2:10">
      <c r="B3566" s="11"/>
      <c r="D3566" s="14"/>
      <c r="F3566" s="13"/>
      <c r="G3566" s="10"/>
      <c r="H3566" s="10"/>
      <c r="I3566" s="10"/>
      <c r="J3566" s="10"/>
    </row>
    <row r="3567" spans="2:10">
      <c r="B3567" s="11"/>
      <c r="D3567" s="14"/>
      <c r="F3567" s="13"/>
      <c r="G3567" s="10"/>
      <c r="H3567" s="10"/>
      <c r="I3567" s="10"/>
      <c r="J3567" s="10"/>
    </row>
    <row r="3568" spans="2:10">
      <c r="B3568" s="11"/>
      <c r="D3568" s="14"/>
      <c r="F3568" s="13"/>
      <c r="G3568" s="10"/>
      <c r="H3568" s="10"/>
      <c r="I3568" s="10"/>
      <c r="J3568" s="10"/>
    </row>
    <row r="3569" spans="2:10">
      <c r="B3569" s="11"/>
      <c r="D3569" s="14"/>
      <c r="F3569" s="13"/>
      <c r="G3569" s="10"/>
      <c r="H3569" s="10"/>
      <c r="I3569" s="10"/>
      <c r="J3569" s="10"/>
    </row>
    <row r="3570" spans="2:10">
      <c r="B3570" s="11"/>
      <c r="D3570" s="14"/>
      <c r="F3570" s="13"/>
      <c r="G3570" s="10"/>
      <c r="H3570" s="10"/>
      <c r="I3570" s="10"/>
      <c r="J3570" s="10"/>
    </row>
    <row r="3571" spans="2:10">
      <c r="B3571" s="11"/>
      <c r="D3571" s="14"/>
      <c r="F3571" s="13"/>
      <c r="G3571" s="10"/>
      <c r="H3571" s="10"/>
      <c r="I3571" s="10"/>
      <c r="J3571" s="10"/>
    </row>
    <row r="3572" spans="2:10">
      <c r="B3572" s="11"/>
      <c r="D3572" s="14"/>
      <c r="F3572" s="13"/>
      <c r="G3572" s="10"/>
      <c r="H3572" s="10"/>
      <c r="I3572" s="10"/>
      <c r="J3572" s="10"/>
    </row>
    <row r="3573" spans="2:10">
      <c r="B3573" s="11"/>
      <c r="D3573" s="14"/>
      <c r="F3573" s="13"/>
      <c r="G3573" s="10"/>
      <c r="H3573" s="10"/>
      <c r="I3573" s="10"/>
      <c r="J3573" s="10"/>
    </row>
    <row r="3574" spans="2:10">
      <c r="B3574" s="11"/>
      <c r="D3574" s="14"/>
      <c r="F3574" s="13"/>
      <c r="G3574" s="10"/>
      <c r="H3574" s="10"/>
      <c r="I3574" s="10"/>
      <c r="J3574" s="10"/>
    </row>
    <row r="3575" spans="2:10">
      <c r="B3575" s="11"/>
      <c r="D3575" s="14"/>
      <c r="F3575" s="13"/>
      <c r="G3575" s="10"/>
      <c r="H3575" s="10"/>
      <c r="I3575" s="10"/>
      <c r="J3575" s="10"/>
    </row>
    <row r="3576" spans="2:10">
      <c r="B3576" s="11"/>
      <c r="D3576" s="14"/>
      <c r="F3576" s="13"/>
      <c r="G3576" s="10"/>
      <c r="H3576" s="10"/>
      <c r="I3576" s="10"/>
      <c r="J3576" s="10"/>
    </row>
    <row r="3577" spans="2:10">
      <c r="B3577" s="11"/>
      <c r="D3577" s="14"/>
      <c r="F3577" s="13"/>
      <c r="G3577" s="10"/>
      <c r="H3577" s="10"/>
      <c r="I3577" s="10"/>
      <c r="J3577" s="10"/>
    </row>
    <row r="3578" spans="2:10">
      <c r="B3578" s="11"/>
      <c r="D3578" s="14"/>
      <c r="F3578" s="13"/>
      <c r="G3578" s="10"/>
      <c r="H3578" s="10"/>
      <c r="I3578" s="10"/>
      <c r="J3578" s="10"/>
    </row>
    <row r="3579" spans="2:10">
      <c r="B3579" s="11"/>
      <c r="D3579" s="14"/>
      <c r="F3579" s="13"/>
      <c r="G3579" s="10"/>
      <c r="H3579" s="10"/>
      <c r="I3579" s="10"/>
      <c r="J3579" s="10"/>
    </row>
    <row r="3580" spans="2:10">
      <c r="B3580" s="11"/>
      <c r="D3580" s="14"/>
      <c r="F3580" s="13"/>
      <c r="G3580" s="10"/>
      <c r="H3580" s="10"/>
      <c r="I3580" s="10"/>
      <c r="J3580" s="10"/>
    </row>
    <row r="3581" spans="2:10">
      <c r="B3581" s="11"/>
      <c r="D3581" s="14"/>
      <c r="F3581" s="13"/>
      <c r="G3581" s="10"/>
      <c r="H3581" s="10"/>
      <c r="I3581" s="10"/>
      <c r="J3581" s="10"/>
    </row>
    <row r="3582" spans="2:10">
      <c r="B3582" s="11"/>
      <c r="D3582" s="14"/>
      <c r="F3582" s="13"/>
      <c r="G3582" s="10"/>
      <c r="H3582" s="10"/>
      <c r="I3582" s="10"/>
      <c r="J3582" s="10"/>
    </row>
    <row r="3583" spans="2:10">
      <c r="B3583" s="11"/>
      <c r="D3583" s="14"/>
      <c r="F3583" s="13"/>
      <c r="G3583" s="10"/>
      <c r="H3583" s="10"/>
      <c r="I3583" s="10"/>
      <c r="J3583" s="10"/>
    </row>
    <row r="3584" spans="2:10">
      <c r="B3584" s="11"/>
      <c r="D3584" s="14"/>
      <c r="F3584" s="13"/>
      <c r="G3584" s="10"/>
      <c r="H3584" s="10"/>
      <c r="I3584" s="10"/>
      <c r="J3584" s="10"/>
    </row>
    <row r="3585" spans="2:10">
      <c r="B3585" s="11"/>
      <c r="D3585" s="14"/>
      <c r="F3585" s="13"/>
      <c r="G3585" s="10"/>
      <c r="H3585" s="10"/>
      <c r="I3585" s="10"/>
      <c r="J3585" s="10"/>
    </row>
    <row r="3586" spans="2:10">
      <c r="B3586" s="11"/>
      <c r="D3586" s="14"/>
      <c r="F3586" s="13"/>
      <c r="G3586" s="10"/>
      <c r="H3586" s="10"/>
      <c r="I3586" s="10"/>
      <c r="J3586" s="10"/>
    </row>
    <row r="3587" spans="2:10">
      <c r="B3587" s="11"/>
      <c r="D3587" s="14"/>
      <c r="F3587" s="13"/>
      <c r="G3587" s="10"/>
      <c r="H3587" s="10"/>
      <c r="I3587" s="10"/>
      <c r="J3587" s="10"/>
    </row>
    <row r="3588" spans="2:10">
      <c r="B3588" s="11"/>
      <c r="D3588" s="14"/>
      <c r="F3588" s="13"/>
      <c r="G3588" s="10"/>
      <c r="H3588" s="10"/>
      <c r="I3588" s="10"/>
      <c r="J3588" s="10"/>
    </row>
    <row r="3589" spans="2:10">
      <c r="B3589" s="11"/>
      <c r="D3589" s="14"/>
      <c r="F3589" s="13"/>
      <c r="G3589" s="10"/>
      <c r="H3589" s="10"/>
      <c r="I3589" s="10"/>
      <c r="J3589" s="10"/>
    </row>
    <row r="3590" spans="2:10">
      <c r="B3590" s="11"/>
      <c r="D3590" s="14"/>
      <c r="F3590" s="13"/>
      <c r="G3590" s="10"/>
      <c r="H3590" s="10"/>
      <c r="I3590" s="10"/>
      <c r="J3590" s="10"/>
    </row>
    <row r="3591" spans="2:10">
      <c r="B3591" s="11"/>
      <c r="D3591" s="14"/>
      <c r="F3591" s="13"/>
      <c r="G3591" s="10"/>
      <c r="H3591" s="10"/>
      <c r="I3591" s="10"/>
      <c r="J3591" s="10"/>
    </row>
    <row r="3592" spans="2:10">
      <c r="B3592" s="11"/>
      <c r="D3592" s="14"/>
      <c r="F3592" s="13"/>
      <c r="G3592" s="10"/>
      <c r="H3592" s="10"/>
      <c r="I3592" s="10"/>
      <c r="J3592" s="10"/>
    </row>
    <row r="3593" spans="2:10">
      <c r="B3593" s="11"/>
      <c r="D3593" s="14"/>
      <c r="F3593" s="13"/>
      <c r="G3593" s="10"/>
      <c r="H3593" s="10"/>
      <c r="I3593" s="10"/>
      <c r="J3593" s="10"/>
    </row>
    <row r="3594" spans="2:10">
      <c r="B3594" s="11"/>
      <c r="D3594" s="14"/>
      <c r="F3594" s="13"/>
      <c r="G3594" s="10"/>
      <c r="H3594" s="10"/>
      <c r="I3594" s="10"/>
      <c r="J3594" s="10"/>
    </row>
    <row r="3595" spans="2:10">
      <c r="B3595" s="11"/>
      <c r="D3595" s="14"/>
      <c r="F3595" s="13"/>
      <c r="G3595" s="10"/>
      <c r="H3595" s="10"/>
      <c r="I3595" s="10"/>
      <c r="J3595" s="10"/>
    </row>
    <row r="3596" spans="2:10">
      <c r="B3596" s="11"/>
      <c r="D3596" s="14"/>
      <c r="F3596" s="13"/>
      <c r="G3596" s="10"/>
      <c r="H3596" s="10"/>
      <c r="I3596" s="10"/>
      <c r="J3596" s="10"/>
    </row>
    <row r="3597" spans="2:10">
      <c r="B3597" s="11"/>
      <c r="D3597" s="14"/>
      <c r="F3597" s="13"/>
      <c r="G3597" s="10"/>
      <c r="H3597" s="10"/>
      <c r="I3597" s="10"/>
      <c r="J3597" s="10"/>
    </row>
    <row r="3598" spans="2:10">
      <c r="B3598" s="11"/>
      <c r="D3598" s="14"/>
      <c r="F3598" s="13"/>
      <c r="G3598" s="10"/>
      <c r="H3598" s="10"/>
      <c r="I3598" s="10"/>
      <c r="J3598" s="10"/>
    </row>
    <row r="3599" spans="2:10">
      <c r="B3599" s="11"/>
      <c r="D3599" s="14"/>
      <c r="F3599" s="13"/>
      <c r="G3599" s="10"/>
      <c r="H3599" s="10"/>
      <c r="I3599" s="10"/>
      <c r="J3599" s="10"/>
    </row>
    <row r="3600" spans="2:10">
      <c r="B3600" s="11"/>
      <c r="D3600" s="14"/>
      <c r="F3600" s="13"/>
      <c r="G3600" s="10"/>
      <c r="H3600" s="10"/>
      <c r="I3600" s="10"/>
      <c r="J3600" s="10"/>
    </row>
    <row r="3601" spans="2:10">
      <c r="B3601" s="11"/>
      <c r="D3601" s="14"/>
      <c r="F3601" s="13"/>
      <c r="G3601" s="10"/>
      <c r="H3601" s="10"/>
      <c r="I3601" s="10"/>
      <c r="J3601" s="10"/>
    </row>
    <row r="3602" spans="2:10">
      <c r="B3602" s="11"/>
      <c r="D3602" s="14"/>
      <c r="F3602" s="13"/>
      <c r="G3602" s="10"/>
      <c r="H3602" s="10"/>
      <c r="I3602" s="10"/>
      <c r="J3602" s="10"/>
    </row>
    <row r="3603" spans="2:10">
      <c r="B3603" s="11"/>
      <c r="D3603" s="14"/>
      <c r="F3603" s="13"/>
      <c r="G3603" s="10"/>
      <c r="H3603" s="10"/>
      <c r="I3603" s="10"/>
      <c r="J3603" s="10"/>
    </row>
    <row r="3604" spans="2:10">
      <c r="B3604" s="11"/>
      <c r="D3604" s="14"/>
      <c r="F3604" s="13"/>
      <c r="G3604" s="10"/>
      <c r="H3604" s="10"/>
      <c r="I3604" s="10"/>
      <c r="J3604" s="10"/>
    </row>
    <row r="3605" spans="2:10">
      <c r="B3605" s="11"/>
      <c r="D3605" s="14"/>
      <c r="F3605" s="13"/>
      <c r="G3605" s="10"/>
      <c r="H3605" s="10"/>
      <c r="I3605" s="10"/>
      <c r="J3605" s="10"/>
    </row>
    <row r="3606" spans="2:10">
      <c r="B3606" s="11"/>
      <c r="D3606" s="14"/>
      <c r="F3606" s="13"/>
      <c r="G3606" s="10"/>
      <c r="H3606" s="10"/>
      <c r="I3606" s="10"/>
      <c r="J3606" s="10"/>
    </row>
    <row r="3607" spans="2:10">
      <c r="B3607" s="11"/>
      <c r="D3607" s="14"/>
      <c r="F3607" s="13"/>
      <c r="G3607" s="10"/>
      <c r="H3607" s="10"/>
      <c r="I3607" s="10"/>
      <c r="J3607" s="10"/>
    </row>
    <row r="3608" spans="2:10">
      <c r="B3608" s="11"/>
      <c r="D3608" s="14"/>
      <c r="F3608" s="13"/>
      <c r="G3608" s="10"/>
      <c r="H3608" s="10"/>
      <c r="I3608" s="10"/>
      <c r="J3608" s="10"/>
    </row>
    <row r="3609" spans="2:10">
      <c r="B3609" s="11"/>
      <c r="D3609" s="14"/>
      <c r="F3609" s="13"/>
      <c r="G3609" s="10"/>
      <c r="H3609" s="10"/>
      <c r="I3609" s="10"/>
      <c r="J3609" s="10"/>
    </row>
    <row r="3610" spans="2:10">
      <c r="B3610" s="11"/>
      <c r="D3610" s="14"/>
      <c r="F3610" s="13"/>
      <c r="G3610" s="10"/>
      <c r="H3610" s="10"/>
      <c r="I3610" s="10"/>
      <c r="J3610" s="10"/>
    </row>
    <row r="3611" spans="2:10">
      <c r="B3611" s="11"/>
      <c r="D3611" s="14"/>
      <c r="F3611" s="13"/>
      <c r="G3611" s="10"/>
      <c r="H3611" s="10"/>
      <c r="I3611" s="10"/>
      <c r="J3611" s="10"/>
    </row>
    <row r="3612" spans="2:10">
      <c r="B3612" s="11"/>
      <c r="D3612" s="14"/>
      <c r="F3612" s="13"/>
      <c r="G3612" s="10"/>
      <c r="H3612" s="10"/>
      <c r="I3612" s="10"/>
      <c r="J3612" s="10"/>
    </row>
    <row r="3613" spans="2:10">
      <c r="B3613" s="11"/>
      <c r="D3613" s="14"/>
      <c r="F3613" s="13"/>
      <c r="G3613" s="10"/>
      <c r="H3613" s="10"/>
      <c r="I3613" s="10"/>
      <c r="J3613" s="10"/>
    </row>
    <row r="3614" spans="2:10">
      <c r="B3614" s="11"/>
      <c r="D3614" s="14"/>
      <c r="F3614" s="13"/>
      <c r="G3614" s="10"/>
      <c r="H3614" s="10"/>
      <c r="I3614" s="10"/>
      <c r="J3614" s="10"/>
    </row>
    <row r="3615" spans="2:10">
      <c r="B3615" s="11"/>
      <c r="D3615" s="14"/>
      <c r="F3615" s="13"/>
      <c r="G3615" s="10"/>
      <c r="H3615" s="10"/>
      <c r="I3615" s="10"/>
      <c r="J3615" s="10"/>
    </row>
    <row r="3616" spans="2:10">
      <c r="B3616" s="11"/>
      <c r="D3616" s="14"/>
      <c r="F3616" s="13"/>
      <c r="G3616" s="10"/>
      <c r="H3616" s="10"/>
      <c r="I3616" s="10"/>
      <c r="J3616" s="10"/>
    </row>
    <row r="3617" spans="2:10">
      <c r="B3617" s="11"/>
      <c r="D3617" s="14"/>
      <c r="F3617" s="13"/>
      <c r="G3617" s="10"/>
      <c r="H3617" s="10"/>
      <c r="I3617" s="10"/>
      <c r="J3617" s="10"/>
    </row>
    <row r="3618" spans="2:10">
      <c r="B3618" s="11"/>
      <c r="D3618" s="14"/>
      <c r="F3618" s="13"/>
      <c r="G3618" s="10"/>
      <c r="H3618" s="10"/>
      <c r="I3618" s="10"/>
      <c r="J3618" s="10"/>
    </row>
    <row r="3619" spans="2:10">
      <c r="B3619" s="11"/>
      <c r="D3619" s="14"/>
      <c r="F3619" s="13"/>
      <c r="G3619" s="10"/>
      <c r="H3619" s="10"/>
      <c r="I3619" s="10"/>
      <c r="J3619" s="10"/>
    </row>
    <row r="3620" spans="2:10">
      <c r="B3620" s="11"/>
      <c r="D3620" s="14"/>
      <c r="F3620" s="13"/>
      <c r="G3620" s="10"/>
      <c r="H3620" s="10"/>
      <c r="I3620" s="10"/>
      <c r="J3620" s="10"/>
    </row>
    <row r="3621" spans="2:10">
      <c r="B3621" s="11"/>
      <c r="D3621" s="14"/>
      <c r="F3621" s="13"/>
      <c r="G3621" s="10"/>
      <c r="H3621" s="10"/>
      <c r="I3621" s="10"/>
      <c r="J3621" s="10"/>
    </row>
    <row r="3622" spans="2:10">
      <c r="B3622" s="11"/>
      <c r="D3622" s="14"/>
      <c r="F3622" s="13"/>
      <c r="G3622" s="10"/>
      <c r="H3622" s="10"/>
      <c r="I3622" s="10"/>
      <c r="J3622" s="10"/>
    </row>
    <row r="3623" spans="2:10">
      <c r="B3623" s="11"/>
      <c r="D3623" s="14"/>
      <c r="F3623" s="13"/>
      <c r="G3623" s="10"/>
      <c r="H3623" s="10"/>
      <c r="I3623" s="10"/>
      <c r="J3623" s="10"/>
    </row>
    <row r="3624" spans="2:10">
      <c r="B3624" s="11"/>
      <c r="D3624" s="14"/>
      <c r="F3624" s="13"/>
      <c r="G3624" s="10"/>
      <c r="H3624" s="10"/>
      <c r="I3624" s="10"/>
      <c r="J3624" s="10"/>
    </row>
    <row r="3625" spans="2:10">
      <c r="B3625" s="11"/>
      <c r="D3625" s="14"/>
      <c r="F3625" s="13"/>
      <c r="G3625" s="10"/>
      <c r="H3625" s="10"/>
      <c r="I3625" s="10"/>
      <c r="J3625" s="10"/>
    </row>
    <row r="3626" spans="2:10">
      <c r="B3626" s="11"/>
      <c r="D3626" s="14"/>
      <c r="F3626" s="13"/>
      <c r="G3626" s="10"/>
      <c r="H3626" s="10"/>
      <c r="I3626" s="10"/>
      <c r="J3626" s="10"/>
    </row>
    <row r="3627" spans="2:10">
      <c r="B3627" s="11"/>
      <c r="D3627" s="14"/>
      <c r="F3627" s="13"/>
      <c r="G3627" s="10"/>
      <c r="H3627" s="10"/>
      <c r="I3627" s="10"/>
      <c r="J3627" s="10"/>
    </row>
    <row r="3628" spans="2:10">
      <c r="B3628" s="11"/>
      <c r="D3628" s="14"/>
      <c r="F3628" s="13"/>
      <c r="G3628" s="10"/>
      <c r="H3628" s="10"/>
      <c r="I3628" s="10"/>
      <c r="J3628" s="10"/>
    </row>
    <row r="3629" spans="2:10">
      <c r="B3629" s="11"/>
      <c r="D3629" s="14"/>
      <c r="F3629" s="13"/>
      <c r="G3629" s="10"/>
      <c r="H3629" s="10"/>
      <c r="I3629" s="10"/>
      <c r="J3629" s="10"/>
    </row>
    <row r="3630" spans="2:10">
      <c r="B3630" s="11"/>
      <c r="D3630" s="14"/>
      <c r="F3630" s="13"/>
      <c r="G3630" s="10"/>
      <c r="H3630" s="10"/>
      <c r="I3630" s="10"/>
      <c r="J3630" s="10"/>
    </row>
    <row r="3631" spans="2:10">
      <c r="B3631" s="11"/>
      <c r="D3631" s="14"/>
      <c r="F3631" s="13"/>
      <c r="G3631" s="10"/>
      <c r="H3631" s="10"/>
      <c r="I3631" s="10"/>
      <c r="J3631" s="10"/>
    </row>
    <row r="3632" spans="2:10">
      <c r="B3632" s="11"/>
      <c r="D3632" s="14"/>
      <c r="F3632" s="13"/>
      <c r="G3632" s="10"/>
      <c r="H3632" s="10"/>
      <c r="I3632" s="10"/>
      <c r="J3632" s="10"/>
    </row>
    <row r="3633" spans="2:10">
      <c r="B3633" s="11"/>
      <c r="D3633" s="14"/>
      <c r="F3633" s="13"/>
      <c r="G3633" s="10"/>
      <c r="H3633" s="10"/>
      <c r="I3633" s="10"/>
      <c r="J3633" s="10"/>
    </row>
    <row r="3634" spans="2:10">
      <c r="B3634" s="11"/>
      <c r="D3634" s="14"/>
      <c r="F3634" s="13"/>
      <c r="G3634" s="10"/>
      <c r="H3634" s="10"/>
      <c r="I3634" s="10"/>
      <c r="J3634" s="10"/>
    </row>
    <row r="3635" spans="2:10">
      <c r="B3635" s="11"/>
      <c r="D3635" s="14"/>
      <c r="F3635" s="13"/>
      <c r="G3635" s="10"/>
      <c r="H3635" s="10"/>
      <c r="I3635" s="10"/>
      <c r="J3635" s="10"/>
    </row>
    <row r="3636" spans="2:10">
      <c r="B3636" s="11"/>
      <c r="D3636" s="14"/>
      <c r="F3636" s="13"/>
      <c r="G3636" s="10"/>
      <c r="H3636" s="10"/>
      <c r="I3636" s="10"/>
      <c r="J3636" s="10"/>
    </row>
    <row r="3637" spans="2:10">
      <c r="B3637" s="11"/>
      <c r="D3637" s="14"/>
      <c r="F3637" s="13"/>
      <c r="G3637" s="10"/>
      <c r="H3637" s="10"/>
      <c r="I3637" s="10"/>
      <c r="J3637" s="10"/>
    </row>
    <row r="3638" spans="2:10">
      <c r="B3638" s="11"/>
      <c r="D3638" s="14"/>
      <c r="F3638" s="13"/>
      <c r="G3638" s="10"/>
      <c r="H3638" s="10"/>
      <c r="I3638" s="10"/>
      <c r="J3638" s="10"/>
    </row>
    <row r="3639" spans="2:10">
      <c r="B3639" s="11"/>
      <c r="D3639" s="14"/>
      <c r="F3639" s="13"/>
      <c r="G3639" s="10"/>
      <c r="H3639" s="10"/>
      <c r="I3639" s="10"/>
      <c r="J3639" s="10"/>
    </row>
    <row r="3640" spans="2:10">
      <c r="B3640" s="11"/>
      <c r="D3640" s="14"/>
      <c r="F3640" s="13"/>
      <c r="G3640" s="10"/>
      <c r="H3640" s="10"/>
      <c r="I3640" s="10"/>
      <c r="J3640" s="10"/>
    </row>
    <row r="3641" spans="2:10">
      <c r="B3641" s="11"/>
      <c r="D3641" s="14"/>
      <c r="F3641" s="13"/>
      <c r="G3641" s="10"/>
      <c r="H3641" s="10"/>
      <c r="I3641" s="10"/>
      <c r="J3641" s="10"/>
    </row>
    <row r="3642" spans="2:10">
      <c r="B3642" s="11"/>
      <c r="D3642" s="14"/>
      <c r="F3642" s="13"/>
      <c r="G3642" s="10"/>
      <c r="H3642" s="10"/>
      <c r="I3642" s="10"/>
      <c r="J3642" s="10"/>
    </row>
    <row r="3643" spans="2:10">
      <c r="B3643" s="11"/>
      <c r="D3643" s="14"/>
      <c r="F3643" s="13"/>
      <c r="G3643" s="10"/>
      <c r="H3643" s="10"/>
      <c r="I3643" s="10"/>
      <c r="J3643" s="10"/>
    </row>
    <row r="3644" spans="2:10">
      <c r="B3644" s="11"/>
      <c r="D3644" s="14"/>
      <c r="F3644" s="13"/>
      <c r="G3644" s="10"/>
      <c r="H3644" s="10"/>
      <c r="I3644" s="10"/>
      <c r="J3644" s="10"/>
    </row>
    <row r="3645" spans="2:10">
      <c r="B3645" s="11"/>
      <c r="D3645" s="14"/>
      <c r="F3645" s="13"/>
      <c r="G3645" s="10"/>
      <c r="H3645" s="10"/>
      <c r="I3645" s="10"/>
      <c r="J3645" s="10"/>
    </row>
    <row r="3646" spans="2:10">
      <c r="B3646" s="11"/>
      <c r="D3646" s="14"/>
      <c r="F3646" s="13"/>
      <c r="G3646" s="10"/>
      <c r="H3646" s="10"/>
      <c r="I3646" s="10"/>
      <c r="J3646" s="10"/>
    </row>
    <row r="3647" spans="2:10">
      <c r="B3647" s="11"/>
      <c r="D3647" s="14"/>
      <c r="F3647" s="13"/>
      <c r="G3647" s="10"/>
      <c r="H3647" s="10"/>
      <c r="I3647" s="10"/>
      <c r="J3647" s="10"/>
    </row>
    <row r="3648" spans="2:10">
      <c r="B3648" s="11"/>
      <c r="D3648" s="14"/>
      <c r="F3648" s="13"/>
      <c r="G3648" s="10"/>
      <c r="H3648" s="10"/>
      <c r="I3648" s="10"/>
      <c r="J3648" s="10"/>
    </row>
    <row r="3649" spans="2:10">
      <c r="B3649" s="11"/>
      <c r="D3649" s="14"/>
      <c r="F3649" s="13"/>
      <c r="G3649" s="10"/>
      <c r="H3649" s="10"/>
      <c r="I3649" s="10"/>
      <c r="J3649" s="10"/>
    </row>
    <row r="3650" spans="2:10">
      <c r="B3650" s="11"/>
      <c r="D3650" s="14"/>
      <c r="F3650" s="13"/>
      <c r="G3650" s="10"/>
      <c r="H3650" s="10"/>
      <c r="I3650" s="10"/>
      <c r="J3650" s="10"/>
    </row>
    <row r="3651" spans="2:10">
      <c r="B3651" s="11"/>
      <c r="D3651" s="14"/>
      <c r="F3651" s="13"/>
      <c r="G3651" s="10"/>
      <c r="H3651" s="10"/>
      <c r="I3651" s="10"/>
      <c r="J3651" s="10"/>
    </row>
    <row r="3652" spans="2:10">
      <c r="B3652" s="11"/>
      <c r="D3652" s="14"/>
      <c r="F3652" s="13"/>
      <c r="G3652" s="10"/>
      <c r="H3652" s="10"/>
      <c r="I3652" s="10"/>
      <c r="J3652" s="10"/>
    </row>
    <row r="3653" spans="2:10">
      <c r="B3653" s="11"/>
      <c r="D3653" s="14"/>
      <c r="F3653" s="13"/>
      <c r="G3653" s="10"/>
      <c r="H3653" s="10"/>
      <c r="I3653" s="10"/>
      <c r="J3653" s="10"/>
    </row>
    <row r="3654" spans="2:10">
      <c r="B3654" s="11"/>
      <c r="D3654" s="14"/>
      <c r="F3654" s="13"/>
      <c r="G3654" s="10"/>
      <c r="H3654" s="10"/>
      <c r="I3654" s="10"/>
      <c r="J3654" s="10"/>
    </row>
    <row r="3655" spans="2:10">
      <c r="B3655" s="11"/>
      <c r="D3655" s="14"/>
      <c r="F3655" s="13"/>
      <c r="G3655" s="10"/>
      <c r="H3655" s="10"/>
      <c r="I3655" s="10"/>
      <c r="J3655" s="10"/>
    </row>
    <row r="3656" spans="2:10">
      <c r="B3656" s="11"/>
      <c r="D3656" s="14"/>
      <c r="F3656" s="13"/>
      <c r="G3656" s="10"/>
      <c r="H3656" s="10"/>
      <c r="I3656" s="10"/>
      <c r="J3656" s="10"/>
    </row>
    <row r="3657" spans="2:10">
      <c r="B3657" s="11"/>
      <c r="D3657" s="14"/>
      <c r="F3657" s="13"/>
      <c r="G3657" s="10"/>
      <c r="H3657" s="10"/>
      <c r="I3657" s="10"/>
      <c r="J3657" s="10"/>
    </row>
    <row r="3658" spans="2:10">
      <c r="B3658" s="11"/>
      <c r="D3658" s="14"/>
      <c r="F3658" s="13"/>
      <c r="G3658" s="10"/>
      <c r="H3658" s="10"/>
      <c r="I3658" s="10"/>
      <c r="J3658" s="10"/>
    </row>
    <row r="3659" spans="2:10">
      <c r="B3659" s="11"/>
      <c r="D3659" s="14"/>
      <c r="F3659" s="13"/>
      <c r="G3659" s="10"/>
      <c r="H3659" s="10"/>
      <c r="I3659" s="10"/>
      <c r="J3659" s="10"/>
    </row>
    <row r="3660" spans="2:10">
      <c r="B3660" s="11"/>
      <c r="D3660" s="14"/>
      <c r="F3660" s="13"/>
      <c r="G3660" s="10"/>
      <c r="H3660" s="10"/>
      <c r="I3660" s="10"/>
      <c r="J3660" s="10"/>
    </row>
    <row r="3661" spans="2:10">
      <c r="B3661" s="11"/>
      <c r="D3661" s="14"/>
      <c r="F3661" s="13"/>
      <c r="G3661" s="10"/>
      <c r="H3661" s="10"/>
      <c r="I3661" s="10"/>
      <c r="J3661" s="10"/>
    </row>
    <row r="3662" spans="2:10">
      <c r="B3662" s="11"/>
      <c r="D3662" s="14"/>
      <c r="F3662" s="13"/>
      <c r="G3662" s="10"/>
      <c r="H3662" s="10"/>
      <c r="I3662" s="10"/>
      <c r="J3662" s="10"/>
    </row>
    <row r="3663" spans="2:10">
      <c r="B3663" s="11"/>
      <c r="D3663" s="14"/>
      <c r="F3663" s="13"/>
      <c r="G3663" s="10"/>
      <c r="H3663" s="10"/>
      <c r="I3663" s="10"/>
      <c r="J3663" s="10"/>
    </row>
    <row r="3664" spans="2:10">
      <c r="B3664" s="11"/>
      <c r="D3664" s="14"/>
      <c r="F3664" s="13"/>
      <c r="G3664" s="10"/>
      <c r="H3664" s="10"/>
      <c r="I3664" s="10"/>
      <c r="J3664" s="10"/>
    </row>
    <row r="3665" spans="2:10">
      <c r="B3665" s="11"/>
      <c r="D3665" s="14"/>
      <c r="F3665" s="13"/>
      <c r="G3665" s="10"/>
      <c r="H3665" s="10"/>
      <c r="I3665" s="10"/>
      <c r="J3665" s="10"/>
    </row>
    <row r="3666" spans="2:10">
      <c r="B3666" s="11"/>
      <c r="D3666" s="14"/>
      <c r="F3666" s="13"/>
      <c r="G3666" s="10"/>
      <c r="H3666" s="10"/>
      <c r="I3666" s="10"/>
      <c r="J3666" s="10"/>
    </row>
    <row r="3667" spans="2:10">
      <c r="B3667" s="11"/>
      <c r="D3667" s="14"/>
      <c r="F3667" s="13"/>
      <c r="G3667" s="10"/>
      <c r="H3667" s="10"/>
      <c r="I3667" s="10"/>
      <c r="J3667" s="10"/>
    </row>
    <row r="3668" spans="2:10">
      <c r="B3668" s="11"/>
      <c r="D3668" s="14"/>
      <c r="F3668" s="13"/>
      <c r="G3668" s="10"/>
      <c r="H3668" s="10"/>
      <c r="I3668" s="10"/>
      <c r="J3668" s="10"/>
    </row>
    <row r="3669" spans="2:10">
      <c r="B3669" s="11"/>
      <c r="D3669" s="14"/>
      <c r="F3669" s="13"/>
      <c r="G3669" s="10"/>
      <c r="H3669" s="10"/>
      <c r="I3669" s="10"/>
      <c r="J3669" s="10"/>
    </row>
    <row r="3670" spans="2:10">
      <c r="B3670" s="11"/>
      <c r="D3670" s="14"/>
      <c r="F3670" s="13"/>
      <c r="G3670" s="10"/>
      <c r="H3670" s="10"/>
      <c r="I3670" s="10"/>
      <c r="J3670" s="10"/>
    </row>
    <row r="3671" spans="2:10">
      <c r="B3671" s="11"/>
      <c r="D3671" s="14"/>
      <c r="F3671" s="13"/>
      <c r="G3671" s="10"/>
      <c r="H3671" s="10"/>
      <c r="I3671" s="10"/>
      <c r="J3671" s="10"/>
    </row>
    <row r="3672" spans="2:10">
      <c r="B3672" s="11"/>
      <c r="D3672" s="14"/>
      <c r="F3672" s="13"/>
      <c r="G3672" s="10"/>
      <c r="H3672" s="10"/>
      <c r="I3672" s="10"/>
      <c r="J3672" s="10"/>
    </row>
    <row r="3673" spans="2:10">
      <c r="B3673" s="11"/>
      <c r="D3673" s="14"/>
      <c r="F3673" s="13"/>
      <c r="G3673" s="10"/>
      <c r="H3673" s="10"/>
      <c r="I3673" s="10"/>
      <c r="J3673" s="10"/>
    </row>
    <row r="3674" spans="2:10">
      <c r="B3674" s="11"/>
      <c r="D3674" s="14"/>
      <c r="F3674" s="13"/>
      <c r="G3674" s="10"/>
      <c r="H3674" s="10"/>
      <c r="I3674" s="10"/>
      <c r="J3674" s="10"/>
    </row>
    <row r="3675" spans="2:10">
      <c r="B3675" s="11"/>
      <c r="D3675" s="14"/>
      <c r="F3675" s="13"/>
      <c r="G3675" s="10"/>
      <c r="H3675" s="10"/>
      <c r="I3675" s="10"/>
      <c r="J3675" s="10"/>
    </row>
    <row r="3676" spans="2:10">
      <c r="B3676" s="11"/>
      <c r="D3676" s="14"/>
      <c r="F3676" s="13"/>
      <c r="G3676" s="10"/>
      <c r="H3676" s="10"/>
      <c r="I3676" s="10"/>
      <c r="J3676" s="10"/>
    </row>
    <row r="3677" spans="2:10">
      <c r="B3677" s="11"/>
      <c r="D3677" s="14"/>
      <c r="F3677" s="13"/>
      <c r="G3677" s="10"/>
      <c r="H3677" s="10"/>
      <c r="I3677" s="10"/>
      <c r="J3677" s="10"/>
    </row>
    <row r="3678" spans="2:10">
      <c r="B3678" s="11"/>
      <c r="D3678" s="14"/>
      <c r="F3678" s="13"/>
      <c r="G3678" s="10"/>
      <c r="H3678" s="10"/>
      <c r="I3678" s="10"/>
      <c r="J3678" s="10"/>
    </row>
    <row r="3679" spans="2:10">
      <c r="B3679" s="11"/>
      <c r="D3679" s="14"/>
      <c r="F3679" s="13"/>
      <c r="G3679" s="10"/>
      <c r="H3679" s="10"/>
      <c r="I3679" s="10"/>
      <c r="J3679" s="10"/>
    </row>
    <row r="3680" spans="2:10">
      <c r="B3680" s="11"/>
      <c r="D3680" s="14"/>
      <c r="F3680" s="13"/>
      <c r="G3680" s="10"/>
      <c r="H3680" s="10"/>
      <c r="I3680" s="10"/>
      <c r="J3680" s="10"/>
    </row>
    <row r="3681" spans="2:10">
      <c r="B3681" s="11"/>
      <c r="D3681" s="14"/>
      <c r="F3681" s="13"/>
      <c r="G3681" s="10"/>
      <c r="H3681" s="10"/>
      <c r="I3681" s="10"/>
      <c r="J3681" s="10"/>
    </row>
    <row r="3682" spans="2:10">
      <c r="B3682" s="11"/>
      <c r="D3682" s="14"/>
      <c r="F3682" s="13"/>
      <c r="G3682" s="10"/>
      <c r="H3682" s="10"/>
      <c r="I3682" s="10"/>
      <c r="J3682" s="10"/>
    </row>
    <row r="3683" spans="2:10">
      <c r="B3683" s="11"/>
      <c r="D3683" s="14"/>
      <c r="F3683" s="13"/>
      <c r="G3683" s="10"/>
      <c r="H3683" s="10"/>
      <c r="I3683" s="10"/>
      <c r="J3683" s="10"/>
    </row>
    <row r="3684" spans="2:10">
      <c r="B3684" s="11"/>
      <c r="D3684" s="14"/>
      <c r="F3684" s="13"/>
      <c r="G3684" s="10"/>
      <c r="H3684" s="10"/>
      <c r="I3684" s="10"/>
      <c r="J3684" s="10"/>
    </row>
    <row r="3685" spans="2:10">
      <c r="B3685" s="11"/>
      <c r="D3685" s="14"/>
      <c r="F3685" s="13"/>
      <c r="G3685" s="10"/>
      <c r="H3685" s="10"/>
      <c r="I3685" s="10"/>
      <c r="J3685" s="10"/>
    </row>
    <row r="3686" spans="2:10">
      <c r="B3686" s="11"/>
      <c r="D3686" s="14"/>
      <c r="F3686" s="13"/>
      <c r="G3686" s="10"/>
      <c r="H3686" s="10"/>
      <c r="I3686" s="10"/>
      <c r="J3686" s="10"/>
    </row>
    <row r="3687" spans="2:10">
      <c r="B3687" s="11"/>
      <c r="D3687" s="14"/>
      <c r="F3687" s="13"/>
      <c r="G3687" s="10"/>
      <c r="H3687" s="10"/>
      <c r="I3687" s="10"/>
      <c r="J3687" s="10"/>
    </row>
    <row r="3688" spans="2:10">
      <c r="B3688" s="11"/>
      <c r="D3688" s="14"/>
      <c r="F3688" s="13"/>
      <c r="G3688" s="10"/>
      <c r="H3688" s="10"/>
      <c r="I3688" s="10"/>
      <c r="J3688" s="10"/>
    </row>
    <row r="3689" spans="2:10">
      <c r="B3689" s="11"/>
      <c r="D3689" s="14"/>
      <c r="F3689" s="13"/>
      <c r="G3689" s="10"/>
      <c r="H3689" s="10"/>
      <c r="I3689" s="10"/>
      <c r="J3689" s="10"/>
    </row>
    <row r="3690" spans="2:10">
      <c r="B3690" s="11"/>
      <c r="D3690" s="14"/>
      <c r="F3690" s="13"/>
      <c r="G3690" s="10"/>
      <c r="H3690" s="10"/>
      <c r="I3690" s="10"/>
      <c r="J3690" s="10"/>
    </row>
    <row r="3691" spans="2:10">
      <c r="B3691" s="11"/>
      <c r="D3691" s="14"/>
      <c r="F3691" s="13"/>
      <c r="G3691" s="10"/>
      <c r="H3691" s="10"/>
      <c r="I3691" s="10"/>
      <c r="J3691" s="10"/>
    </row>
    <row r="3692" spans="2:10">
      <c r="B3692" s="11"/>
      <c r="D3692" s="14"/>
      <c r="F3692" s="13"/>
      <c r="G3692" s="10"/>
      <c r="H3692" s="10"/>
      <c r="I3692" s="10"/>
      <c r="J3692" s="10"/>
    </row>
    <row r="3693" spans="2:10">
      <c r="B3693" s="11"/>
      <c r="D3693" s="14"/>
      <c r="F3693" s="13"/>
      <c r="G3693" s="10"/>
      <c r="H3693" s="10"/>
      <c r="I3693" s="10"/>
      <c r="J3693" s="10"/>
    </row>
    <row r="3694" spans="2:10">
      <c r="B3694" s="11"/>
      <c r="D3694" s="14"/>
      <c r="F3694" s="13"/>
      <c r="G3694" s="10"/>
      <c r="H3694" s="10"/>
      <c r="I3694" s="10"/>
      <c r="J3694" s="10"/>
    </row>
    <row r="3695" spans="2:10">
      <c r="B3695" s="11"/>
      <c r="D3695" s="14"/>
      <c r="F3695" s="13"/>
      <c r="G3695" s="10"/>
      <c r="H3695" s="10"/>
      <c r="I3695" s="10"/>
      <c r="J3695" s="10"/>
    </row>
    <row r="3696" spans="2:10">
      <c r="B3696" s="11"/>
      <c r="D3696" s="14"/>
      <c r="F3696" s="13"/>
      <c r="G3696" s="10"/>
      <c r="H3696" s="10"/>
      <c r="I3696" s="10"/>
      <c r="J3696" s="10"/>
    </row>
    <row r="3697" spans="2:10">
      <c r="B3697" s="11"/>
      <c r="D3697" s="14"/>
      <c r="F3697" s="13"/>
      <c r="G3697" s="10"/>
      <c r="H3697" s="10"/>
      <c r="I3697" s="10"/>
      <c r="J3697" s="10"/>
    </row>
    <row r="3698" spans="2:10">
      <c r="B3698" s="11"/>
      <c r="D3698" s="14"/>
      <c r="F3698" s="13"/>
      <c r="G3698" s="10"/>
      <c r="H3698" s="10"/>
      <c r="I3698" s="10"/>
      <c r="J3698" s="10"/>
    </row>
    <row r="3699" spans="2:10">
      <c r="B3699" s="11"/>
      <c r="D3699" s="14"/>
      <c r="F3699" s="13"/>
      <c r="G3699" s="10"/>
      <c r="H3699" s="10"/>
      <c r="I3699" s="10"/>
      <c r="J3699" s="10"/>
    </row>
    <row r="3700" spans="2:10">
      <c r="B3700" s="11"/>
      <c r="D3700" s="14"/>
      <c r="F3700" s="13"/>
      <c r="G3700" s="10"/>
      <c r="H3700" s="10"/>
      <c r="I3700" s="10"/>
      <c r="J3700" s="10"/>
    </row>
    <row r="3701" spans="2:10">
      <c r="B3701" s="11"/>
      <c r="D3701" s="14"/>
      <c r="F3701" s="13"/>
      <c r="G3701" s="10"/>
      <c r="H3701" s="10"/>
      <c r="I3701" s="10"/>
      <c r="J3701" s="10"/>
    </row>
    <row r="3702" spans="2:10">
      <c r="B3702" s="11"/>
      <c r="D3702" s="14"/>
      <c r="F3702" s="13"/>
      <c r="G3702" s="10"/>
      <c r="H3702" s="10"/>
      <c r="I3702" s="10"/>
      <c r="J3702" s="10"/>
    </row>
    <row r="3703" spans="2:10">
      <c r="B3703" s="11"/>
      <c r="D3703" s="14"/>
      <c r="F3703" s="13"/>
      <c r="G3703" s="10"/>
      <c r="H3703" s="10"/>
      <c r="I3703" s="10"/>
      <c r="J3703" s="10"/>
    </row>
    <row r="3704" spans="2:10">
      <c r="B3704" s="11"/>
      <c r="D3704" s="14"/>
      <c r="F3704" s="13"/>
      <c r="G3704" s="10"/>
      <c r="H3704" s="10"/>
      <c r="I3704" s="10"/>
      <c r="J3704" s="10"/>
    </row>
    <row r="3705" spans="2:10">
      <c r="B3705" s="11"/>
      <c r="D3705" s="14"/>
      <c r="F3705" s="13"/>
      <c r="G3705" s="10"/>
      <c r="H3705" s="10"/>
      <c r="I3705" s="10"/>
      <c r="J3705" s="10"/>
    </row>
    <row r="3706" spans="2:10">
      <c r="B3706" s="11"/>
      <c r="D3706" s="14"/>
      <c r="F3706" s="13"/>
      <c r="G3706" s="10"/>
      <c r="H3706" s="10"/>
      <c r="I3706" s="10"/>
      <c r="J3706" s="10"/>
    </row>
    <row r="3707" spans="2:10">
      <c r="B3707" s="11"/>
      <c r="D3707" s="14"/>
      <c r="F3707" s="13"/>
      <c r="G3707" s="10"/>
      <c r="H3707" s="10"/>
      <c r="I3707" s="10"/>
      <c r="J3707" s="10"/>
    </row>
    <row r="3708" spans="2:10">
      <c r="B3708" s="11"/>
      <c r="D3708" s="14"/>
      <c r="F3708" s="13"/>
      <c r="G3708" s="10"/>
      <c r="H3708" s="10"/>
      <c r="I3708" s="10"/>
      <c r="J3708" s="10"/>
    </row>
    <row r="3709" spans="2:10">
      <c r="B3709" s="11"/>
      <c r="D3709" s="14"/>
      <c r="F3709" s="13"/>
      <c r="G3709" s="10"/>
      <c r="H3709" s="10"/>
      <c r="I3709" s="10"/>
      <c r="J3709" s="10"/>
    </row>
    <row r="3710" spans="2:10">
      <c r="B3710" s="11"/>
      <c r="D3710" s="14"/>
      <c r="F3710" s="13"/>
      <c r="G3710" s="10"/>
      <c r="H3710" s="10"/>
      <c r="I3710" s="10"/>
      <c r="J3710" s="10"/>
    </row>
    <row r="3711" spans="2:10">
      <c r="B3711" s="11"/>
      <c r="D3711" s="14"/>
      <c r="F3711" s="13"/>
      <c r="G3711" s="10"/>
      <c r="H3711" s="10"/>
      <c r="I3711" s="10"/>
      <c r="J3711" s="10"/>
    </row>
    <row r="3712" spans="2:10">
      <c r="B3712" s="11"/>
      <c r="D3712" s="14"/>
      <c r="F3712" s="13"/>
      <c r="G3712" s="10"/>
      <c r="H3712" s="10"/>
      <c r="I3712" s="10"/>
      <c r="J3712" s="10"/>
    </row>
    <row r="3713" spans="2:10">
      <c r="B3713" s="11"/>
      <c r="D3713" s="14"/>
      <c r="F3713" s="13"/>
      <c r="G3713" s="10"/>
      <c r="H3713" s="10"/>
      <c r="I3713" s="10"/>
      <c r="J3713" s="10"/>
    </row>
    <row r="3714" spans="2:10">
      <c r="B3714" s="11"/>
      <c r="D3714" s="14"/>
      <c r="F3714" s="13"/>
      <c r="G3714" s="10"/>
      <c r="H3714" s="10"/>
      <c r="I3714" s="10"/>
      <c r="J3714" s="10"/>
    </row>
    <row r="3715" spans="2:10">
      <c r="B3715" s="11"/>
      <c r="D3715" s="14"/>
      <c r="F3715" s="13"/>
      <c r="G3715" s="10"/>
      <c r="H3715" s="10"/>
      <c r="I3715" s="10"/>
      <c r="J3715" s="10"/>
    </row>
    <row r="3716" spans="2:10">
      <c r="B3716" s="11"/>
      <c r="D3716" s="14"/>
      <c r="F3716" s="13"/>
      <c r="G3716" s="10"/>
      <c r="H3716" s="10"/>
      <c r="I3716" s="10"/>
      <c r="J3716" s="10"/>
    </row>
    <row r="3717" spans="2:10">
      <c r="B3717" s="11"/>
      <c r="D3717" s="14"/>
      <c r="F3717" s="13"/>
      <c r="G3717" s="10"/>
      <c r="H3717" s="10"/>
      <c r="I3717" s="10"/>
      <c r="J3717" s="10"/>
    </row>
    <row r="3718" spans="2:10">
      <c r="B3718" s="11"/>
      <c r="D3718" s="14"/>
      <c r="F3718" s="13"/>
      <c r="G3718" s="10"/>
      <c r="H3718" s="10"/>
      <c r="I3718" s="10"/>
      <c r="J3718" s="10"/>
    </row>
    <row r="3719" spans="2:10">
      <c r="B3719" s="11"/>
      <c r="D3719" s="14"/>
      <c r="F3719" s="13"/>
      <c r="G3719" s="10"/>
      <c r="H3719" s="10"/>
      <c r="I3719" s="10"/>
      <c r="J3719" s="10"/>
    </row>
    <row r="3720" spans="2:10">
      <c r="B3720" s="11"/>
      <c r="D3720" s="14"/>
      <c r="F3720" s="13"/>
      <c r="G3720" s="10"/>
      <c r="H3720" s="10"/>
      <c r="I3720" s="10"/>
      <c r="J3720" s="10"/>
    </row>
    <row r="3721" spans="2:10">
      <c r="B3721" s="11"/>
      <c r="D3721" s="14"/>
      <c r="F3721" s="13"/>
      <c r="G3721" s="10"/>
      <c r="H3721" s="10"/>
      <c r="I3721" s="10"/>
      <c r="J3721" s="10"/>
    </row>
    <row r="3722" spans="2:10">
      <c r="B3722" s="11"/>
      <c r="D3722" s="14"/>
      <c r="F3722" s="13"/>
      <c r="G3722" s="10"/>
      <c r="H3722" s="10"/>
      <c r="I3722" s="10"/>
      <c r="J3722" s="10"/>
    </row>
    <row r="3723" spans="2:10">
      <c r="B3723" s="11"/>
      <c r="D3723" s="14"/>
      <c r="F3723" s="13"/>
      <c r="G3723" s="10"/>
      <c r="H3723" s="10"/>
      <c r="I3723" s="10"/>
      <c r="J3723" s="10"/>
    </row>
    <row r="3724" spans="2:10">
      <c r="B3724" s="11"/>
      <c r="D3724" s="14"/>
      <c r="F3724" s="13"/>
      <c r="G3724" s="10"/>
      <c r="H3724" s="10"/>
      <c r="I3724" s="10"/>
      <c r="J3724" s="10"/>
    </row>
    <row r="3725" spans="2:10">
      <c r="B3725" s="11"/>
      <c r="D3725" s="14"/>
      <c r="F3725" s="13"/>
      <c r="G3725" s="10"/>
      <c r="H3725" s="10"/>
      <c r="I3725" s="10"/>
      <c r="J3725" s="10"/>
    </row>
    <row r="3726" spans="2:10">
      <c r="B3726" s="11"/>
      <c r="D3726" s="14"/>
      <c r="F3726" s="13"/>
      <c r="G3726" s="10"/>
      <c r="H3726" s="10"/>
      <c r="I3726" s="10"/>
      <c r="J3726" s="10"/>
    </row>
    <row r="3727" spans="2:10">
      <c r="B3727" s="11"/>
      <c r="D3727" s="14"/>
      <c r="F3727" s="13"/>
      <c r="G3727" s="10"/>
      <c r="H3727" s="10"/>
      <c r="I3727" s="10"/>
      <c r="J3727" s="10"/>
    </row>
    <row r="3728" spans="2:10">
      <c r="B3728" s="11"/>
      <c r="D3728" s="14"/>
      <c r="F3728" s="13"/>
      <c r="G3728" s="10"/>
      <c r="H3728" s="10"/>
      <c r="I3728" s="10"/>
      <c r="J3728" s="10"/>
    </row>
    <row r="3729" spans="2:10">
      <c r="B3729" s="11"/>
      <c r="D3729" s="14"/>
      <c r="F3729" s="13"/>
      <c r="G3729" s="10"/>
      <c r="H3729" s="10"/>
      <c r="I3729" s="10"/>
      <c r="J3729" s="10"/>
    </row>
    <row r="3730" spans="2:10">
      <c r="B3730" s="11"/>
      <c r="D3730" s="14"/>
      <c r="F3730" s="13"/>
      <c r="G3730" s="10"/>
      <c r="H3730" s="10"/>
      <c r="I3730" s="10"/>
      <c r="J3730" s="10"/>
    </row>
    <row r="3731" spans="2:10">
      <c r="B3731" s="11"/>
      <c r="D3731" s="14"/>
      <c r="F3731" s="13"/>
      <c r="G3731" s="10"/>
      <c r="H3731" s="10"/>
      <c r="I3731" s="10"/>
      <c r="J3731" s="10"/>
    </row>
    <row r="3732" spans="2:10">
      <c r="B3732" s="11"/>
      <c r="D3732" s="14"/>
      <c r="F3732" s="13"/>
      <c r="G3732" s="10"/>
      <c r="H3732" s="10"/>
      <c r="I3732" s="10"/>
      <c r="J3732" s="10"/>
    </row>
    <row r="3733" spans="2:10">
      <c r="B3733" s="11"/>
      <c r="D3733" s="14"/>
      <c r="F3733" s="13"/>
      <c r="G3733" s="10"/>
      <c r="H3733" s="10"/>
      <c r="I3733" s="10"/>
      <c r="J3733" s="10"/>
    </row>
    <row r="3734" spans="2:10">
      <c r="B3734" s="11"/>
      <c r="D3734" s="14"/>
      <c r="F3734" s="13"/>
      <c r="G3734" s="10"/>
      <c r="H3734" s="10"/>
      <c r="I3734" s="10"/>
      <c r="J3734" s="10"/>
    </row>
    <row r="3735" spans="2:10">
      <c r="B3735" s="11"/>
      <c r="D3735" s="14"/>
      <c r="F3735" s="13"/>
      <c r="G3735" s="10"/>
      <c r="H3735" s="10"/>
      <c r="I3735" s="10"/>
      <c r="J3735" s="10"/>
    </row>
    <row r="3736" spans="2:10">
      <c r="B3736" s="11"/>
      <c r="D3736" s="14"/>
      <c r="F3736" s="13"/>
      <c r="G3736" s="10"/>
      <c r="H3736" s="10"/>
      <c r="I3736" s="10"/>
      <c r="J3736" s="10"/>
    </row>
    <row r="3737" spans="2:10">
      <c r="B3737" s="11"/>
      <c r="D3737" s="14"/>
      <c r="F3737" s="13"/>
      <c r="G3737" s="10"/>
      <c r="H3737" s="10"/>
      <c r="I3737" s="10"/>
      <c r="J3737" s="10"/>
    </row>
    <row r="3738" spans="2:10">
      <c r="B3738" s="11"/>
      <c r="D3738" s="14"/>
      <c r="F3738" s="13"/>
      <c r="G3738" s="10"/>
      <c r="H3738" s="10"/>
      <c r="I3738" s="10"/>
      <c r="J3738" s="10"/>
    </row>
    <row r="3739" spans="2:10">
      <c r="B3739" s="11"/>
      <c r="D3739" s="14"/>
      <c r="F3739" s="13"/>
      <c r="G3739" s="10"/>
      <c r="H3739" s="10"/>
      <c r="I3739" s="10"/>
      <c r="J3739" s="10"/>
    </row>
    <row r="3740" spans="2:10">
      <c r="B3740" s="11"/>
      <c r="D3740" s="14"/>
      <c r="F3740" s="13"/>
      <c r="G3740" s="10"/>
      <c r="H3740" s="10"/>
      <c r="I3740" s="10"/>
      <c r="J3740" s="10"/>
    </row>
    <row r="3741" spans="2:10">
      <c r="B3741" s="11"/>
      <c r="D3741" s="14"/>
      <c r="F3741" s="13"/>
      <c r="G3741" s="10"/>
      <c r="H3741" s="10"/>
      <c r="I3741" s="10"/>
      <c r="J3741" s="10"/>
    </row>
    <row r="3742" spans="2:10">
      <c r="B3742" s="11"/>
      <c r="D3742" s="14"/>
      <c r="F3742" s="13"/>
      <c r="G3742" s="10"/>
      <c r="H3742" s="10"/>
      <c r="I3742" s="10"/>
      <c r="J3742" s="10"/>
    </row>
    <row r="3743" spans="2:10">
      <c r="B3743" s="11"/>
      <c r="D3743" s="14"/>
      <c r="F3743" s="13"/>
      <c r="G3743" s="10"/>
      <c r="H3743" s="10"/>
      <c r="I3743" s="10"/>
      <c r="J3743" s="10"/>
    </row>
    <row r="3744" spans="2:10">
      <c r="B3744" s="11"/>
      <c r="D3744" s="14"/>
      <c r="F3744" s="13"/>
      <c r="G3744" s="10"/>
      <c r="H3744" s="10"/>
      <c r="I3744" s="10"/>
      <c r="J3744" s="10"/>
    </row>
    <row r="3745" spans="2:10">
      <c r="B3745" s="11"/>
      <c r="D3745" s="14"/>
      <c r="F3745" s="13"/>
      <c r="G3745" s="10"/>
      <c r="H3745" s="10"/>
      <c r="I3745" s="10"/>
      <c r="J3745" s="10"/>
    </row>
    <row r="3746" spans="2:10">
      <c r="B3746" s="11"/>
      <c r="D3746" s="14"/>
      <c r="F3746" s="13"/>
      <c r="G3746" s="10"/>
      <c r="H3746" s="10"/>
      <c r="I3746" s="10"/>
      <c r="J3746" s="10"/>
    </row>
    <row r="3747" spans="2:10">
      <c r="B3747" s="11"/>
      <c r="D3747" s="14"/>
      <c r="F3747" s="13"/>
      <c r="G3747" s="10"/>
      <c r="H3747" s="10"/>
      <c r="I3747" s="10"/>
      <c r="J3747" s="10"/>
    </row>
    <row r="3748" spans="2:10">
      <c r="B3748" s="11"/>
      <c r="D3748" s="14"/>
      <c r="F3748" s="13"/>
      <c r="G3748" s="10"/>
      <c r="H3748" s="10"/>
      <c r="I3748" s="10"/>
      <c r="J3748" s="10"/>
    </row>
    <row r="3749" spans="2:10">
      <c r="B3749" s="11"/>
      <c r="D3749" s="14"/>
      <c r="F3749" s="13"/>
      <c r="G3749" s="10"/>
      <c r="H3749" s="10"/>
      <c r="I3749" s="10"/>
      <c r="J3749" s="10"/>
    </row>
    <row r="3750" spans="2:10">
      <c r="B3750" s="11"/>
      <c r="D3750" s="14"/>
      <c r="F3750" s="13"/>
      <c r="G3750" s="10"/>
      <c r="H3750" s="10"/>
      <c r="I3750" s="10"/>
      <c r="J3750" s="10"/>
    </row>
    <row r="3751" spans="2:10">
      <c r="B3751" s="11"/>
      <c r="D3751" s="14"/>
      <c r="F3751" s="13"/>
      <c r="G3751" s="10"/>
      <c r="H3751" s="10"/>
      <c r="I3751" s="10"/>
      <c r="J3751" s="10"/>
    </row>
    <row r="3752" spans="2:10">
      <c r="B3752" s="11"/>
      <c r="D3752" s="14"/>
      <c r="F3752" s="13"/>
      <c r="G3752" s="10"/>
      <c r="H3752" s="10"/>
      <c r="I3752" s="10"/>
      <c r="J3752" s="10"/>
    </row>
    <row r="3753" spans="2:10">
      <c r="B3753" s="11"/>
      <c r="D3753" s="14"/>
      <c r="F3753" s="13"/>
      <c r="G3753" s="10"/>
      <c r="H3753" s="10"/>
      <c r="I3753" s="10"/>
      <c r="J3753" s="10"/>
    </row>
    <row r="3754" spans="2:10">
      <c r="B3754" s="11"/>
      <c r="D3754" s="14"/>
      <c r="F3754" s="13"/>
      <c r="G3754" s="10"/>
      <c r="H3754" s="10"/>
      <c r="I3754" s="10"/>
      <c r="J3754" s="10"/>
    </row>
    <row r="3755" spans="2:10">
      <c r="B3755" s="11"/>
      <c r="D3755" s="14"/>
      <c r="F3755" s="13"/>
      <c r="G3755" s="10"/>
      <c r="H3755" s="10"/>
      <c r="I3755" s="10"/>
      <c r="J3755" s="10"/>
    </row>
    <row r="3756" spans="2:10">
      <c r="B3756" s="11"/>
      <c r="D3756" s="14"/>
      <c r="F3756" s="13"/>
      <c r="G3756" s="10"/>
      <c r="H3756" s="10"/>
      <c r="I3756" s="10"/>
      <c r="J3756" s="10"/>
    </row>
    <row r="3757" spans="2:10">
      <c r="B3757" s="11"/>
      <c r="D3757" s="14"/>
      <c r="F3757" s="13"/>
      <c r="G3757" s="10"/>
      <c r="H3757" s="10"/>
      <c r="I3757" s="10"/>
      <c r="J3757" s="10"/>
    </row>
    <row r="3758" spans="2:10">
      <c r="B3758" s="11"/>
      <c r="D3758" s="14"/>
      <c r="F3758" s="13"/>
      <c r="G3758" s="10"/>
      <c r="H3758" s="10"/>
      <c r="I3758" s="10"/>
      <c r="J3758" s="10"/>
    </row>
    <row r="3759" spans="2:10">
      <c r="B3759" s="11"/>
      <c r="D3759" s="14"/>
      <c r="F3759" s="13"/>
      <c r="G3759" s="10"/>
      <c r="H3759" s="10"/>
      <c r="I3759" s="10"/>
      <c r="J3759" s="10"/>
    </row>
    <row r="3760" spans="2:10">
      <c r="B3760" s="11"/>
      <c r="D3760" s="14"/>
      <c r="F3760" s="13"/>
      <c r="G3760" s="10"/>
      <c r="H3760" s="10"/>
      <c r="I3760" s="10"/>
      <c r="J3760" s="10"/>
    </row>
    <row r="3761" spans="2:10">
      <c r="B3761" s="11"/>
      <c r="D3761" s="14"/>
      <c r="F3761" s="13"/>
      <c r="G3761" s="10"/>
      <c r="H3761" s="10"/>
      <c r="I3761" s="10"/>
      <c r="J3761" s="10"/>
    </row>
    <row r="3762" spans="2:10">
      <c r="B3762" s="11"/>
      <c r="D3762" s="14"/>
      <c r="F3762" s="13"/>
      <c r="G3762" s="10"/>
      <c r="H3762" s="10"/>
      <c r="I3762" s="10"/>
      <c r="J3762" s="10"/>
    </row>
    <row r="3763" spans="2:10">
      <c r="B3763" s="11"/>
      <c r="D3763" s="14"/>
      <c r="F3763" s="13"/>
      <c r="G3763" s="10"/>
      <c r="H3763" s="10"/>
      <c r="I3763" s="10"/>
      <c r="J3763" s="10"/>
    </row>
    <row r="3764" spans="2:10">
      <c r="B3764" s="11"/>
      <c r="D3764" s="14"/>
      <c r="F3764" s="13"/>
      <c r="G3764" s="10"/>
      <c r="H3764" s="10"/>
      <c r="I3764" s="10"/>
      <c r="J3764" s="10"/>
    </row>
    <row r="3765" spans="2:10">
      <c r="B3765" s="11"/>
      <c r="D3765" s="14"/>
      <c r="F3765" s="13"/>
      <c r="G3765" s="10"/>
      <c r="H3765" s="10"/>
      <c r="I3765" s="10"/>
      <c r="J3765" s="10"/>
    </row>
    <row r="3766" spans="2:10">
      <c r="B3766" s="11"/>
      <c r="D3766" s="14"/>
      <c r="F3766" s="13"/>
      <c r="G3766" s="10"/>
      <c r="H3766" s="10"/>
      <c r="I3766" s="10"/>
      <c r="J3766" s="10"/>
    </row>
    <row r="3767" spans="2:10">
      <c r="B3767" s="11"/>
      <c r="D3767" s="14"/>
      <c r="F3767" s="13"/>
      <c r="G3767" s="10"/>
      <c r="H3767" s="10"/>
      <c r="I3767" s="10"/>
      <c r="J3767" s="10"/>
    </row>
    <row r="3768" spans="2:10">
      <c r="B3768" s="11"/>
      <c r="D3768" s="14"/>
      <c r="F3768" s="13"/>
      <c r="G3768" s="10"/>
      <c r="H3768" s="10"/>
      <c r="I3768" s="10"/>
      <c r="J3768" s="10"/>
    </row>
    <row r="3769" spans="2:10">
      <c r="B3769" s="11"/>
      <c r="D3769" s="14"/>
      <c r="F3769" s="13"/>
      <c r="G3769" s="10"/>
      <c r="H3769" s="10"/>
      <c r="I3769" s="10"/>
      <c r="J3769" s="10"/>
    </row>
    <row r="3770" spans="2:10">
      <c r="B3770" s="11"/>
      <c r="D3770" s="14"/>
      <c r="F3770" s="13"/>
      <c r="G3770" s="10"/>
      <c r="H3770" s="10"/>
      <c r="I3770" s="10"/>
      <c r="J3770" s="10"/>
    </row>
    <row r="3771" spans="2:10">
      <c r="B3771" s="11"/>
      <c r="D3771" s="14"/>
      <c r="F3771" s="13"/>
      <c r="G3771" s="10"/>
      <c r="H3771" s="10"/>
      <c r="I3771" s="10"/>
      <c r="J3771" s="10"/>
    </row>
    <row r="3772" spans="2:10">
      <c r="B3772" s="11"/>
      <c r="D3772" s="14"/>
      <c r="F3772" s="13"/>
      <c r="G3772" s="10"/>
      <c r="H3772" s="10"/>
      <c r="I3772" s="10"/>
      <c r="J3772" s="10"/>
    </row>
    <row r="3773" spans="2:10">
      <c r="B3773" s="11"/>
      <c r="D3773" s="14"/>
      <c r="F3773" s="13"/>
      <c r="G3773" s="10"/>
      <c r="H3773" s="10"/>
      <c r="I3773" s="10"/>
      <c r="J3773" s="10"/>
    </row>
    <row r="3774" spans="2:10">
      <c r="B3774" s="11"/>
      <c r="D3774" s="14"/>
      <c r="F3774" s="13"/>
      <c r="G3774" s="10"/>
      <c r="H3774" s="10"/>
      <c r="I3774" s="10"/>
      <c r="J3774" s="10"/>
    </row>
    <row r="3775" spans="2:10">
      <c r="B3775" s="11"/>
      <c r="D3775" s="14"/>
      <c r="F3775" s="13"/>
      <c r="G3775" s="10"/>
      <c r="H3775" s="10"/>
      <c r="I3775" s="10"/>
      <c r="J3775" s="10"/>
    </row>
    <row r="3776" spans="2:10">
      <c r="B3776" s="11"/>
      <c r="D3776" s="14"/>
      <c r="F3776" s="13"/>
      <c r="G3776" s="10"/>
      <c r="H3776" s="10"/>
      <c r="I3776" s="10"/>
      <c r="J3776" s="10"/>
    </row>
    <row r="3777" spans="2:10">
      <c r="B3777" s="11"/>
      <c r="D3777" s="14"/>
      <c r="F3777" s="13"/>
      <c r="G3777" s="10"/>
      <c r="H3777" s="10"/>
      <c r="I3777" s="10"/>
      <c r="J3777" s="10"/>
    </row>
    <row r="3778" spans="2:10">
      <c r="B3778" s="11"/>
      <c r="D3778" s="14"/>
      <c r="F3778" s="13"/>
      <c r="G3778" s="10"/>
      <c r="H3778" s="10"/>
      <c r="I3778" s="10"/>
      <c r="J3778" s="10"/>
    </row>
    <row r="3779" spans="2:10">
      <c r="B3779" s="11"/>
      <c r="D3779" s="14"/>
      <c r="F3779" s="13"/>
      <c r="G3779" s="10"/>
      <c r="H3779" s="10"/>
      <c r="I3779" s="10"/>
      <c r="J3779" s="10"/>
    </row>
    <row r="3780" spans="2:10">
      <c r="B3780" s="11"/>
      <c r="D3780" s="14"/>
      <c r="F3780" s="13"/>
      <c r="G3780" s="10"/>
      <c r="H3780" s="10"/>
      <c r="I3780" s="10"/>
      <c r="J3780" s="10"/>
    </row>
    <row r="3781" spans="2:10">
      <c r="B3781" s="11"/>
      <c r="D3781" s="14"/>
      <c r="F3781" s="13"/>
      <c r="G3781" s="10"/>
      <c r="H3781" s="10"/>
      <c r="I3781" s="10"/>
      <c r="J3781" s="10"/>
    </row>
    <row r="3782" spans="2:10">
      <c r="B3782" s="11"/>
      <c r="D3782" s="14"/>
      <c r="F3782" s="13"/>
      <c r="G3782" s="10"/>
      <c r="H3782" s="10"/>
      <c r="I3782" s="10"/>
      <c r="J3782" s="10"/>
    </row>
    <row r="3783" spans="2:10">
      <c r="B3783" s="11"/>
      <c r="D3783" s="14"/>
      <c r="F3783" s="13"/>
      <c r="G3783" s="10"/>
      <c r="H3783" s="10"/>
      <c r="I3783" s="10"/>
      <c r="J3783" s="10"/>
    </row>
    <row r="3784" spans="2:10">
      <c r="B3784" s="11"/>
      <c r="D3784" s="14"/>
      <c r="F3784" s="13"/>
      <c r="G3784" s="10"/>
      <c r="H3784" s="10"/>
      <c r="I3784" s="10"/>
      <c r="J3784" s="10"/>
    </row>
    <row r="3785" spans="2:10">
      <c r="B3785" s="11"/>
      <c r="D3785" s="14"/>
      <c r="F3785" s="13"/>
      <c r="G3785" s="10"/>
      <c r="H3785" s="10"/>
      <c r="I3785" s="10"/>
      <c r="J3785" s="10"/>
    </row>
    <row r="3786" spans="2:10">
      <c r="B3786" s="11"/>
      <c r="D3786" s="14"/>
      <c r="F3786" s="13"/>
      <c r="G3786" s="10"/>
      <c r="H3786" s="10"/>
      <c r="I3786" s="10"/>
      <c r="J3786" s="10"/>
    </row>
    <row r="3787" spans="2:10">
      <c r="B3787" s="11"/>
      <c r="D3787" s="14"/>
      <c r="F3787" s="13"/>
      <c r="G3787" s="10"/>
      <c r="H3787" s="10"/>
      <c r="I3787" s="10"/>
      <c r="J3787" s="10"/>
    </row>
    <row r="3788" spans="2:10">
      <c r="B3788" s="11"/>
      <c r="D3788" s="14"/>
      <c r="F3788" s="13"/>
      <c r="G3788" s="10"/>
      <c r="H3788" s="10"/>
      <c r="I3788" s="10"/>
      <c r="J3788" s="10"/>
    </row>
    <row r="3789" spans="2:10">
      <c r="B3789" s="11"/>
      <c r="D3789" s="14"/>
      <c r="F3789" s="13"/>
      <c r="G3789" s="10"/>
      <c r="H3789" s="10"/>
      <c r="I3789" s="10"/>
      <c r="J3789" s="10"/>
    </row>
    <row r="3790" spans="2:10">
      <c r="B3790" s="11"/>
      <c r="D3790" s="14"/>
      <c r="F3790" s="13"/>
      <c r="G3790" s="10"/>
      <c r="H3790" s="10"/>
      <c r="I3790" s="10"/>
      <c r="J3790" s="10"/>
    </row>
    <row r="3791" spans="2:10">
      <c r="B3791" s="11"/>
      <c r="D3791" s="14"/>
      <c r="F3791" s="13"/>
      <c r="G3791" s="10"/>
      <c r="H3791" s="10"/>
      <c r="I3791" s="10"/>
      <c r="J3791" s="10"/>
    </row>
    <row r="3792" spans="2:10">
      <c r="B3792" s="11"/>
      <c r="D3792" s="14"/>
      <c r="F3792" s="13"/>
      <c r="G3792" s="10"/>
      <c r="H3792" s="10"/>
      <c r="I3792" s="10"/>
      <c r="J3792" s="10"/>
    </row>
    <row r="3793" spans="2:10">
      <c r="B3793" s="11"/>
      <c r="D3793" s="14"/>
      <c r="F3793" s="13"/>
      <c r="G3793" s="10"/>
      <c r="H3793" s="10"/>
      <c r="I3793" s="10"/>
      <c r="J3793" s="10"/>
    </row>
    <row r="3794" spans="2:10">
      <c r="B3794" s="11"/>
      <c r="D3794" s="14"/>
      <c r="F3794" s="13"/>
      <c r="G3794" s="10"/>
      <c r="H3794" s="10"/>
      <c r="I3794" s="10"/>
      <c r="J3794" s="10"/>
    </row>
    <row r="3795" spans="2:10">
      <c r="B3795" s="11"/>
      <c r="D3795" s="14"/>
      <c r="F3795" s="13"/>
      <c r="G3795" s="10"/>
      <c r="H3795" s="10"/>
      <c r="I3795" s="10"/>
      <c r="J3795" s="10"/>
    </row>
    <row r="3796" spans="2:10">
      <c r="B3796" s="11"/>
      <c r="D3796" s="14"/>
      <c r="F3796" s="13"/>
      <c r="G3796" s="10"/>
      <c r="H3796" s="10"/>
      <c r="I3796" s="10"/>
      <c r="J3796" s="10"/>
    </row>
    <row r="3797" spans="2:10">
      <c r="B3797" s="11"/>
      <c r="D3797" s="14"/>
      <c r="F3797" s="13"/>
      <c r="G3797" s="10"/>
      <c r="H3797" s="10"/>
      <c r="I3797" s="10"/>
      <c r="J3797" s="10"/>
    </row>
    <row r="3798" spans="2:10">
      <c r="B3798" s="11"/>
      <c r="D3798" s="14"/>
      <c r="F3798" s="13"/>
      <c r="G3798" s="10"/>
      <c r="H3798" s="10"/>
      <c r="I3798" s="10"/>
      <c r="J3798" s="10"/>
    </row>
    <row r="3799" spans="2:10">
      <c r="B3799" s="11"/>
      <c r="D3799" s="14"/>
      <c r="F3799" s="13"/>
      <c r="G3799" s="10"/>
      <c r="H3799" s="10"/>
      <c r="I3799" s="10"/>
      <c r="J3799" s="10"/>
    </row>
    <row r="3800" spans="2:10">
      <c r="B3800" s="11"/>
      <c r="D3800" s="14"/>
      <c r="F3800" s="13"/>
      <c r="G3800" s="10"/>
      <c r="H3800" s="10"/>
      <c r="I3800" s="10"/>
      <c r="J3800" s="10"/>
    </row>
    <row r="3801" spans="2:10">
      <c r="B3801" s="11"/>
      <c r="D3801" s="14"/>
      <c r="F3801" s="13"/>
      <c r="G3801" s="10"/>
      <c r="H3801" s="10"/>
      <c r="I3801" s="10"/>
      <c r="J3801" s="10"/>
    </row>
    <row r="3802" spans="2:10">
      <c r="B3802" s="11"/>
      <c r="D3802" s="14"/>
      <c r="F3802" s="13"/>
      <c r="G3802" s="10"/>
      <c r="H3802" s="10"/>
      <c r="I3802" s="10"/>
      <c r="J3802" s="10"/>
    </row>
    <row r="3803" spans="2:10">
      <c r="B3803" s="11"/>
      <c r="D3803" s="14"/>
      <c r="F3803" s="13"/>
      <c r="G3803" s="10"/>
      <c r="H3803" s="10"/>
      <c r="I3803" s="10"/>
      <c r="J3803" s="10"/>
    </row>
    <row r="3804" spans="2:10">
      <c r="B3804" s="11"/>
      <c r="D3804" s="14"/>
      <c r="F3804" s="13"/>
      <c r="G3804" s="10"/>
      <c r="H3804" s="10"/>
      <c r="I3804" s="10"/>
      <c r="J3804" s="10"/>
    </row>
    <row r="3805" spans="2:10">
      <c r="B3805" s="11"/>
      <c r="D3805" s="14"/>
      <c r="F3805" s="13"/>
      <c r="G3805" s="10"/>
      <c r="H3805" s="10"/>
      <c r="I3805" s="10"/>
      <c r="J3805" s="10"/>
    </row>
    <row r="3806" spans="2:10">
      <c r="B3806" s="11"/>
      <c r="D3806" s="14"/>
      <c r="F3806" s="13"/>
      <c r="G3806" s="10"/>
      <c r="H3806" s="10"/>
      <c r="I3806" s="10"/>
      <c r="J3806" s="10"/>
    </row>
    <row r="3807" spans="2:10">
      <c r="B3807" s="11"/>
      <c r="D3807" s="14"/>
      <c r="F3807" s="13"/>
      <c r="G3807" s="10"/>
      <c r="H3807" s="10"/>
      <c r="I3807" s="10"/>
      <c r="J3807" s="10"/>
    </row>
    <row r="3808" spans="2:10">
      <c r="B3808" s="11"/>
      <c r="D3808" s="14"/>
      <c r="F3808" s="13"/>
      <c r="G3808" s="10"/>
      <c r="H3808" s="10"/>
      <c r="I3808" s="10"/>
      <c r="J3808" s="10"/>
    </row>
    <row r="3809" spans="2:10">
      <c r="B3809" s="11"/>
      <c r="D3809" s="14"/>
      <c r="F3809" s="13"/>
      <c r="G3809" s="10"/>
      <c r="H3809" s="10"/>
      <c r="I3809" s="10"/>
      <c r="J3809" s="10"/>
    </row>
    <row r="3810" spans="2:10">
      <c r="B3810" s="11"/>
      <c r="D3810" s="14"/>
      <c r="F3810" s="13"/>
      <c r="G3810" s="10"/>
      <c r="H3810" s="10"/>
      <c r="I3810" s="10"/>
      <c r="J3810" s="10"/>
    </row>
    <row r="3811" spans="2:10">
      <c r="B3811" s="11"/>
      <c r="D3811" s="14"/>
      <c r="F3811" s="13"/>
      <c r="G3811" s="10"/>
      <c r="H3811" s="10"/>
      <c r="I3811" s="10"/>
      <c r="J3811" s="10"/>
    </row>
    <row r="3812" spans="2:10">
      <c r="B3812" s="11"/>
      <c r="D3812" s="14"/>
      <c r="F3812" s="13"/>
      <c r="G3812" s="10"/>
      <c r="H3812" s="10"/>
      <c r="I3812" s="10"/>
      <c r="J3812" s="10"/>
    </row>
    <row r="3813" spans="2:10">
      <c r="B3813" s="11"/>
      <c r="D3813" s="14"/>
      <c r="F3813" s="13"/>
      <c r="G3813" s="10"/>
      <c r="H3813" s="10"/>
      <c r="I3813" s="10"/>
      <c r="J3813" s="10"/>
    </row>
    <row r="3814" spans="2:10">
      <c r="B3814" s="11"/>
      <c r="D3814" s="14"/>
      <c r="F3814" s="13"/>
      <c r="G3814" s="10"/>
      <c r="H3814" s="10"/>
      <c r="I3814" s="10"/>
      <c r="J3814" s="10"/>
    </row>
    <row r="3815" spans="2:10">
      <c r="B3815" s="11"/>
      <c r="D3815" s="14"/>
      <c r="F3815" s="13"/>
      <c r="G3815" s="10"/>
      <c r="H3815" s="10"/>
      <c r="I3815" s="10"/>
      <c r="J3815" s="10"/>
    </row>
    <row r="3816" spans="2:10">
      <c r="B3816" s="11"/>
      <c r="D3816" s="14"/>
      <c r="F3816" s="13"/>
      <c r="G3816" s="10"/>
      <c r="H3816" s="10"/>
      <c r="I3816" s="10"/>
      <c r="J3816" s="10"/>
    </row>
    <row r="3817" spans="2:10">
      <c r="B3817" s="11"/>
      <c r="D3817" s="14"/>
      <c r="F3817" s="13"/>
      <c r="G3817" s="10"/>
      <c r="H3817" s="10"/>
      <c r="I3817" s="10"/>
      <c r="J3817" s="10"/>
    </row>
    <row r="3818" spans="2:10">
      <c r="B3818" s="11"/>
      <c r="D3818" s="14"/>
      <c r="F3818" s="13"/>
      <c r="G3818" s="10"/>
      <c r="H3818" s="10"/>
      <c r="I3818" s="10"/>
      <c r="J3818" s="10"/>
    </row>
    <row r="3819" spans="2:10">
      <c r="B3819" s="11"/>
      <c r="D3819" s="14"/>
      <c r="F3819" s="13"/>
      <c r="G3819" s="10"/>
      <c r="H3819" s="10"/>
      <c r="I3819" s="10"/>
      <c r="J3819" s="10"/>
    </row>
    <row r="3820" spans="2:10">
      <c r="B3820" s="11"/>
      <c r="D3820" s="14"/>
      <c r="F3820" s="13"/>
      <c r="G3820" s="10"/>
      <c r="H3820" s="10"/>
      <c r="I3820" s="10"/>
      <c r="J3820" s="10"/>
    </row>
    <row r="3821" spans="2:10">
      <c r="B3821" s="11"/>
      <c r="D3821" s="14"/>
      <c r="F3821" s="13"/>
      <c r="G3821" s="10"/>
      <c r="H3821" s="10"/>
      <c r="I3821" s="10"/>
      <c r="J3821" s="10"/>
    </row>
    <row r="3822" spans="2:10">
      <c r="B3822" s="11"/>
      <c r="D3822" s="14"/>
      <c r="F3822" s="13"/>
      <c r="G3822" s="10"/>
      <c r="H3822" s="10"/>
      <c r="I3822" s="10"/>
      <c r="J3822" s="10"/>
    </row>
    <row r="3823" spans="2:10">
      <c r="B3823" s="11"/>
      <c r="D3823" s="14"/>
      <c r="F3823" s="13"/>
      <c r="G3823" s="10"/>
      <c r="H3823" s="10"/>
      <c r="I3823" s="10"/>
      <c r="J3823" s="10"/>
    </row>
    <row r="3824" spans="2:10">
      <c r="B3824" s="11"/>
      <c r="D3824" s="14"/>
      <c r="F3824" s="13"/>
      <c r="G3824" s="10"/>
      <c r="H3824" s="10"/>
      <c r="I3824" s="10"/>
      <c r="J3824" s="10"/>
    </row>
    <row r="3825" spans="2:10">
      <c r="B3825" s="11"/>
      <c r="D3825" s="14"/>
      <c r="F3825" s="13"/>
      <c r="G3825" s="10"/>
      <c r="H3825" s="10"/>
      <c r="I3825" s="10"/>
      <c r="J3825" s="10"/>
    </row>
    <row r="3826" spans="2:10">
      <c r="B3826" s="11"/>
      <c r="D3826" s="14"/>
      <c r="F3826" s="13"/>
      <c r="G3826" s="10"/>
      <c r="H3826" s="10"/>
      <c r="I3826" s="10"/>
      <c r="J3826" s="10"/>
    </row>
    <row r="3827" spans="2:10">
      <c r="B3827" s="11"/>
      <c r="D3827" s="14"/>
      <c r="F3827" s="13"/>
      <c r="G3827" s="10"/>
      <c r="H3827" s="10"/>
      <c r="I3827" s="10"/>
      <c r="J3827" s="10"/>
    </row>
    <row r="3828" spans="2:10">
      <c r="B3828" s="11"/>
      <c r="D3828" s="14"/>
      <c r="F3828" s="13"/>
      <c r="G3828" s="10"/>
      <c r="H3828" s="10"/>
      <c r="I3828" s="10"/>
      <c r="J3828" s="10"/>
    </row>
    <row r="3829" spans="2:10">
      <c r="B3829" s="11"/>
      <c r="D3829" s="14"/>
      <c r="F3829" s="13"/>
      <c r="G3829" s="10"/>
      <c r="H3829" s="10"/>
      <c r="I3829" s="10"/>
      <c r="J3829" s="10"/>
    </row>
    <row r="3830" spans="2:10">
      <c r="B3830" s="11"/>
      <c r="D3830" s="14"/>
      <c r="F3830" s="13"/>
      <c r="G3830" s="10"/>
      <c r="H3830" s="10"/>
      <c r="I3830" s="10"/>
      <c r="J3830" s="10"/>
    </row>
    <row r="3831" spans="2:10">
      <c r="B3831" s="11"/>
      <c r="D3831" s="14"/>
      <c r="F3831" s="13"/>
      <c r="G3831" s="10"/>
      <c r="H3831" s="10"/>
      <c r="I3831" s="10"/>
      <c r="J3831" s="10"/>
    </row>
    <row r="3832" spans="2:10">
      <c r="B3832" s="11"/>
      <c r="D3832" s="14"/>
      <c r="F3832" s="13"/>
      <c r="G3832" s="10"/>
      <c r="H3832" s="10"/>
      <c r="I3832" s="10"/>
      <c r="J3832" s="10"/>
    </row>
    <row r="3833" spans="2:10">
      <c r="B3833" s="11"/>
      <c r="D3833" s="14"/>
      <c r="F3833" s="13"/>
      <c r="G3833" s="10"/>
      <c r="H3833" s="10"/>
      <c r="I3833" s="10"/>
      <c r="J3833" s="10"/>
    </row>
    <row r="3834" spans="2:10">
      <c r="B3834" s="11"/>
      <c r="D3834" s="14"/>
      <c r="F3834" s="13"/>
      <c r="G3834" s="10"/>
      <c r="H3834" s="10"/>
      <c r="I3834" s="10"/>
      <c r="J3834" s="10"/>
    </row>
    <row r="3835" spans="2:10">
      <c r="B3835" s="11"/>
      <c r="D3835" s="14"/>
      <c r="F3835" s="13"/>
      <c r="G3835" s="10"/>
      <c r="H3835" s="10"/>
      <c r="I3835" s="10"/>
      <c r="J3835" s="10"/>
    </row>
    <row r="3836" spans="2:10">
      <c r="B3836" s="11"/>
      <c r="D3836" s="14"/>
      <c r="F3836" s="13"/>
      <c r="G3836" s="10"/>
      <c r="H3836" s="10"/>
      <c r="I3836" s="10"/>
      <c r="J3836" s="10"/>
    </row>
    <row r="3837" spans="2:10">
      <c r="B3837" s="11"/>
      <c r="D3837" s="14"/>
      <c r="F3837" s="13"/>
      <c r="G3837" s="10"/>
      <c r="H3837" s="10"/>
      <c r="I3837" s="10"/>
      <c r="J3837" s="10"/>
    </row>
    <row r="3838" spans="2:10">
      <c r="B3838" s="11"/>
      <c r="D3838" s="14"/>
      <c r="F3838" s="13"/>
      <c r="G3838" s="10"/>
      <c r="H3838" s="10"/>
      <c r="I3838" s="10"/>
      <c r="J3838" s="10"/>
    </row>
    <row r="3839" spans="2:10">
      <c r="B3839" s="11"/>
      <c r="D3839" s="14"/>
      <c r="F3839" s="13"/>
      <c r="G3839" s="10"/>
      <c r="H3839" s="10"/>
      <c r="I3839" s="10"/>
      <c r="J3839" s="10"/>
    </row>
    <row r="3840" spans="2:10">
      <c r="B3840" s="11"/>
      <c r="D3840" s="14"/>
      <c r="F3840" s="13"/>
      <c r="G3840" s="10"/>
      <c r="H3840" s="10"/>
      <c r="I3840" s="10"/>
      <c r="J3840" s="10"/>
    </row>
    <row r="3841" spans="2:10">
      <c r="B3841" s="11"/>
      <c r="D3841" s="14"/>
      <c r="F3841" s="13"/>
      <c r="G3841" s="10"/>
      <c r="H3841" s="10"/>
      <c r="I3841" s="10"/>
      <c r="J3841" s="10"/>
    </row>
    <row r="3842" spans="2:10">
      <c r="B3842" s="11"/>
      <c r="D3842" s="14"/>
      <c r="F3842" s="13"/>
      <c r="G3842" s="10"/>
      <c r="H3842" s="10"/>
      <c r="I3842" s="10"/>
      <c r="J3842" s="10"/>
    </row>
    <row r="3843" spans="2:10">
      <c r="B3843" s="11"/>
      <c r="D3843" s="14"/>
      <c r="F3843" s="13"/>
      <c r="G3843" s="10"/>
      <c r="H3843" s="10"/>
      <c r="I3843" s="10"/>
      <c r="J3843" s="10"/>
    </row>
    <row r="3844" spans="2:10">
      <c r="B3844" s="11"/>
      <c r="D3844" s="14"/>
      <c r="F3844" s="13"/>
      <c r="G3844" s="10"/>
      <c r="H3844" s="10"/>
      <c r="I3844" s="10"/>
      <c r="J3844" s="10"/>
    </row>
    <row r="3845" spans="2:10">
      <c r="B3845" s="11"/>
      <c r="D3845" s="14"/>
      <c r="F3845" s="13"/>
      <c r="G3845" s="10"/>
      <c r="H3845" s="10"/>
      <c r="I3845" s="10"/>
      <c r="J3845" s="10"/>
    </row>
    <row r="3846" spans="2:10">
      <c r="B3846" s="11"/>
      <c r="D3846" s="14"/>
      <c r="F3846" s="13"/>
      <c r="G3846" s="10"/>
      <c r="H3846" s="10"/>
      <c r="I3846" s="10"/>
      <c r="J3846" s="10"/>
    </row>
    <row r="3847" spans="2:10">
      <c r="B3847" s="11"/>
      <c r="D3847" s="14"/>
      <c r="F3847" s="13"/>
      <c r="G3847" s="10"/>
      <c r="H3847" s="10"/>
      <c r="I3847" s="10"/>
      <c r="J3847" s="10"/>
    </row>
    <row r="3848" spans="2:10">
      <c r="B3848" s="11"/>
      <c r="D3848" s="14"/>
      <c r="F3848" s="13"/>
      <c r="G3848" s="10"/>
      <c r="H3848" s="10"/>
      <c r="I3848" s="10"/>
      <c r="J3848" s="10"/>
    </row>
    <row r="3849" spans="2:10">
      <c r="B3849" s="11"/>
      <c r="D3849" s="14"/>
      <c r="F3849" s="13"/>
      <c r="G3849" s="10"/>
      <c r="H3849" s="10"/>
      <c r="I3849" s="10"/>
      <c r="J3849" s="10"/>
    </row>
    <row r="3850" spans="2:10">
      <c r="B3850" s="11"/>
      <c r="D3850" s="14"/>
      <c r="F3850" s="13"/>
      <c r="G3850" s="10"/>
      <c r="H3850" s="10"/>
      <c r="I3850" s="10"/>
      <c r="J3850" s="10"/>
    </row>
    <row r="3851" spans="2:10">
      <c r="B3851" s="11"/>
      <c r="D3851" s="14"/>
      <c r="F3851" s="13"/>
      <c r="G3851" s="10"/>
      <c r="H3851" s="10"/>
      <c r="I3851" s="10"/>
      <c r="J3851" s="10"/>
    </row>
    <row r="3852" spans="2:10">
      <c r="B3852" s="11"/>
      <c r="D3852" s="14"/>
      <c r="F3852" s="13"/>
      <c r="G3852" s="10"/>
      <c r="H3852" s="10"/>
      <c r="I3852" s="10"/>
      <c r="J3852" s="10"/>
    </row>
    <row r="3853" spans="2:10">
      <c r="B3853" s="11"/>
      <c r="D3853" s="14"/>
      <c r="F3853" s="13"/>
      <c r="G3853" s="10"/>
      <c r="H3853" s="10"/>
      <c r="I3853" s="10"/>
      <c r="J3853" s="10"/>
    </row>
    <row r="3854" spans="2:10">
      <c r="B3854" s="11"/>
      <c r="D3854" s="14"/>
      <c r="F3854" s="13"/>
      <c r="G3854" s="10"/>
      <c r="H3854" s="10"/>
      <c r="I3854" s="10"/>
      <c r="J3854" s="10"/>
    </row>
    <row r="3855" spans="2:10">
      <c r="B3855" s="11"/>
      <c r="D3855" s="14"/>
      <c r="F3855" s="13"/>
      <c r="G3855" s="10"/>
      <c r="H3855" s="10"/>
      <c r="I3855" s="10"/>
      <c r="J3855" s="10"/>
    </row>
    <row r="3856" spans="2:10">
      <c r="B3856" s="11"/>
      <c r="D3856" s="14"/>
      <c r="F3856" s="13"/>
      <c r="G3856" s="10"/>
      <c r="H3856" s="10"/>
      <c r="I3856" s="10"/>
      <c r="J3856" s="10"/>
    </row>
    <row r="3857" spans="2:10">
      <c r="B3857" s="11"/>
      <c r="D3857" s="14"/>
      <c r="F3857" s="13"/>
      <c r="G3857" s="10"/>
      <c r="H3857" s="10"/>
      <c r="I3857" s="10"/>
      <c r="J3857" s="10"/>
    </row>
    <row r="3858" spans="2:10">
      <c r="B3858" s="11"/>
      <c r="D3858" s="14"/>
      <c r="F3858" s="13"/>
      <c r="G3858" s="10"/>
      <c r="H3858" s="10"/>
      <c r="I3858" s="10"/>
      <c r="J3858" s="10"/>
    </row>
    <row r="3859" spans="2:10">
      <c r="B3859" s="11"/>
      <c r="D3859" s="14"/>
      <c r="F3859" s="13"/>
      <c r="G3859" s="10"/>
      <c r="H3859" s="10"/>
      <c r="I3859" s="10"/>
      <c r="J3859" s="10"/>
    </row>
    <row r="3860" spans="2:10">
      <c r="B3860" s="11"/>
      <c r="D3860" s="14"/>
      <c r="F3860" s="13"/>
      <c r="G3860" s="10"/>
      <c r="H3860" s="10"/>
      <c r="I3860" s="10"/>
      <c r="J3860" s="10"/>
    </row>
    <row r="3861" spans="2:10">
      <c r="B3861" s="11"/>
      <c r="D3861" s="14"/>
      <c r="F3861" s="13"/>
      <c r="G3861" s="10"/>
      <c r="H3861" s="10"/>
      <c r="I3861" s="10"/>
      <c r="J3861" s="10"/>
    </row>
    <row r="3862" spans="2:10">
      <c r="B3862" s="11"/>
      <c r="D3862" s="14"/>
      <c r="F3862" s="13"/>
      <c r="G3862" s="10"/>
      <c r="H3862" s="10"/>
      <c r="I3862" s="10"/>
      <c r="J3862" s="10"/>
    </row>
    <row r="3863" spans="2:10">
      <c r="B3863" s="11"/>
      <c r="D3863" s="14"/>
      <c r="F3863" s="13"/>
      <c r="G3863" s="10"/>
      <c r="H3863" s="10"/>
      <c r="I3863" s="10"/>
      <c r="J3863" s="10"/>
    </row>
    <row r="3864" spans="2:10">
      <c r="B3864" s="11"/>
      <c r="D3864" s="14"/>
      <c r="F3864" s="13"/>
      <c r="G3864" s="10"/>
      <c r="H3864" s="10"/>
      <c r="I3864" s="10"/>
      <c r="J3864" s="10"/>
    </row>
    <row r="3865" spans="2:10">
      <c r="B3865" s="11"/>
      <c r="D3865" s="14"/>
      <c r="F3865" s="13"/>
      <c r="G3865" s="10"/>
      <c r="H3865" s="10"/>
      <c r="I3865" s="10"/>
      <c r="J3865" s="10"/>
    </row>
    <row r="3866" spans="2:10">
      <c r="B3866" s="11"/>
      <c r="D3866" s="14"/>
      <c r="F3866" s="13"/>
      <c r="G3866" s="10"/>
      <c r="H3866" s="10"/>
      <c r="I3866" s="10"/>
      <c r="J3866" s="10"/>
    </row>
    <row r="3867" spans="2:10">
      <c r="B3867" s="11"/>
      <c r="D3867" s="14"/>
      <c r="F3867" s="13"/>
      <c r="G3867" s="10"/>
      <c r="H3867" s="10"/>
      <c r="I3867" s="10"/>
      <c r="J3867" s="10"/>
    </row>
    <row r="3868" spans="2:10">
      <c r="B3868" s="11"/>
      <c r="D3868" s="14"/>
      <c r="F3868" s="13"/>
      <c r="G3868" s="10"/>
      <c r="H3868" s="10"/>
      <c r="I3868" s="10"/>
      <c r="J3868" s="10"/>
    </row>
    <row r="3869" spans="2:10">
      <c r="B3869" s="11"/>
      <c r="D3869" s="14"/>
      <c r="F3869" s="13"/>
      <c r="G3869" s="10"/>
      <c r="H3869" s="10"/>
      <c r="I3869" s="10"/>
      <c r="J3869" s="10"/>
    </row>
    <row r="3870" spans="2:10">
      <c r="B3870" s="11"/>
      <c r="D3870" s="14"/>
      <c r="F3870" s="13"/>
      <c r="G3870" s="10"/>
      <c r="H3870" s="10"/>
      <c r="I3870" s="10"/>
      <c r="J3870" s="10"/>
    </row>
    <row r="3871" spans="2:10">
      <c r="B3871" s="11"/>
      <c r="D3871" s="14"/>
      <c r="F3871" s="13"/>
      <c r="G3871" s="10"/>
      <c r="H3871" s="10"/>
      <c r="I3871" s="10"/>
      <c r="J3871" s="10"/>
    </row>
    <row r="3872" spans="2:10">
      <c r="B3872" s="11"/>
      <c r="D3872" s="14"/>
      <c r="F3872" s="13"/>
      <c r="G3872" s="10"/>
      <c r="H3872" s="10"/>
      <c r="I3872" s="10"/>
      <c r="J3872" s="10"/>
    </row>
    <row r="3873" spans="2:10">
      <c r="B3873" s="11"/>
      <c r="D3873" s="14"/>
      <c r="F3873" s="13"/>
      <c r="G3873" s="10"/>
      <c r="H3873" s="10"/>
      <c r="I3873" s="10"/>
      <c r="J3873" s="10"/>
    </row>
    <row r="3874" spans="2:10">
      <c r="B3874" s="11"/>
      <c r="D3874" s="14"/>
      <c r="F3874" s="13"/>
      <c r="G3874" s="10"/>
      <c r="H3874" s="10"/>
      <c r="I3874" s="10"/>
      <c r="J3874" s="10"/>
    </row>
    <row r="3875" spans="2:10">
      <c r="B3875" s="11"/>
      <c r="D3875" s="14"/>
      <c r="F3875" s="13"/>
      <c r="G3875" s="10"/>
      <c r="H3875" s="10"/>
      <c r="I3875" s="10"/>
      <c r="J3875" s="10"/>
    </row>
    <row r="3876" spans="2:10">
      <c r="B3876" s="11"/>
      <c r="D3876" s="14"/>
      <c r="F3876" s="13"/>
      <c r="G3876" s="10"/>
      <c r="H3876" s="10"/>
      <c r="I3876" s="10"/>
      <c r="J3876" s="10"/>
    </row>
    <row r="3877" spans="2:10">
      <c r="B3877" s="11"/>
      <c r="D3877" s="14"/>
      <c r="F3877" s="13"/>
      <c r="G3877" s="10"/>
      <c r="H3877" s="10"/>
      <c r="I3877" s="10"/>
      <c r="J3877" s="10"/>
    </row>
    <row r="3878" spans="2:10">
      <c r="B3878" s="11"/>
      <c r="D3878" s="14"/>
      <c r="F3878" s="13"/>
      <c r="G3878" s="10"/>
      <c r="H3878" s="10"/>
      <c r="I3878" s="10"/>
      <c r="J3878" s="10"/>
    </row>
    <row r="3879" spans="2:10">
      <c r="B3879" s="11"/>
      <c r="D3879" s="14"/>
      <c r="F3879" s="13"/>
      <c r="G3879" s="10"/>
      <c r="H3879" s="10"/>
      <c r="I3879" s="10"/>
      <c r="J3879" s="10"/>
    </row>
    <row r="3880" spans="2:10">
      <c r="B3880" s="11"/>
      <c r="D3880" s="14"/>
      <c r="F3880" s="13"/>
      <c r="G3880" s="10"/>
      <c r="H3880" s="10"/>
      <c r="I3880" s="10"/>
      <c r="J3880" s="10"/>
    </row>
    <row r="3881" spans="2:10">
      <c r="B3881" s="11"/>
      <c r="D3881" s="14"/>
      <c r="F3881" s="13"/>
      <c r="G3881" s="10"/>
      <c r="H3881" s="10"/>
      <c r="I3881" s="10"/>
      <c r="J3881" s="10"/>
    </row>
    <row r="3882" spans="2:10">
      <c r="B3882" s="11"/>
      <c r="D3882" s="14"/>
      <c r="F3882" s="13"/>
      <c r="G3882" s="10"/>
      <c r="H3882" s="10"/>
      <c r="I3882" s="10"/>
      <c r="J3882" s="10"/>
    </row>
    <row r="3883" spans="2:10">
      <c r="B3883" s="11"/>
      <c r="D3883" s="14"/>
      <c r="F3883" s="13"/>
      <c r="G3883" s="10"/>
      <c r="H3883" s="10"/>
      <c r="I3883" s="10"/>
      <c r="J3883" s="10"/>
    </row>
    <row r="3884" spans="2:10">
      <c r="B3884" s="11"/>
      <c r="D3884" s="14"/>
      <c r="F3884" s="13"/>
      <c r="G3884" s="10"/>
      <c r="H3884" s="10"/>
      <c r="I3884" s="10"/>
      <c r="J3884" s="10"/>
    </row>
    <row r="3885" spans="2:10">
      <c r="B3885" s="11"/>
      <c r="D3885" s="14"/>
      <c r="F3885" s="13"/>
      <c r="G3885" s="10"/>
      <c r="H3885" s="10"/>
      <c r="I3885" s="10"/>
      <c r="J3885" s="10"/>
    </row>
    <row r="3886" spans="2:10">
      <c r="B3886" s="11"/>
      <c r="D3886" s="14"/>
      <c r="F3886" s="13"/>
      <c r="G3886" s="10"/>
      <c r="H3886" s="10"/>
      <c r="I3886" s="10"/>
      <c r="J3886" s="10"/>
    </row>
    <row r="3887" spans="2:10">
      <c r="B3887" s="11"/>
      <c r="D3887" s="14"/>
      <c r="F3887" s="13"/>
      <c r="G3887" s="10"/>
      <c r="H3887" s="10"/>
      <c r="I3887" s="10"/>
      <c r="J3887" s="10"/>
    </row>
    <row r="3888" spans="2:10">
      <c r="B3888" s="11"/>
      <c r="D3888" s="14"/>
      <c r="F3888" s="13"/>
      <c r="G3888" s="10"/>
      <c r="H3888" s="10"/>
      <c r="I3888" s="10"/>
      <c r="J3888" s="10"/>
    </row>
    <row r="3889" spans="2:10">
      <c r="B3889" s="11"/>
      <c r="D3889" s="14"/>
      <c r="F3889" s="13"/>
      <c r="G3889" s="10"/>
      <c r="H3889" s="10"/>
      <c r="I3889" s="10"/>
      <c r="J3889" s="10"/>
    </row>
    <row r="3890" spans="2:10">
      <c r="B3890" s="11"/>
      <c r="D3890" s="14"/>
      <c r="F3890" s="13"/>
      <c r="G3890" s="10"/>
      <c r="H3890" s="10"/>
      <c r="I3890" s="10"/>
      <c r="J3890" s="10"/>
    </row>
    <row r="3891" spans="2:10">
      <c r="B3891" s="11"/>
      <c r="D3891" s="14"/>
      <c r="F3891" s="13"/>
      <c r="G3891" s="10"/>
      <c r="H3891" s="10"/>
      <c r="I3891" s="10"/>
      <c r="J3891" s="10"/>
    </row>
    <row r="3892" spans="2:10">
      <c r="B3892" s="11"/>
      <c r="D3892" s="14"/>
      <c r="F3892" s="13"/>
      <c r="G3892" s="10"/>
      <c r="H3892" s="10"/>
      <c r="I3892" s="10"/>
      <c r="J3892" s="10"/>
    </row>
    <row r="3893" spans="2:10">
      <c r="B3893" s="11"/>
      <c r="D3893" s="14"/>
      <c r="F3893" s="13"/>
      <c r="G3893" s="10"/>
      <c r="H3893" s="10"/>
      <c r="I3893" s="10"/>
      <c r="J3893" s="10"/>
    </row>
    <row r="3894" spans="2:10">
      <c r="B3894" s="11"/>
      <c r="D3894" s="14"/>
      <c r="F3894" s="13"/>
      <c r="G3894" s="10"/>
      <c r="H3894" s="10"/>
      <c r="I3894" s="10"/>
      <c r="J3894" s="10"/>
    </row>
    <row r="3895" spans="2:10">
      <c r="B3895" s="11"/>
      <c r="D3895" s="14"/>
      <c r="F3895" s="13"/>
      <c r="G3895" s="10"/>
      <c r="H3895" s="10"/>
      <c r="I3895" s="10"/>
      <c r="J3895" s="10"/>
    </row>
    <row r="3896" spans="2:10">
      <c r="B3896" s="11"/>
      <c r="D3896" s="14"/>
      <c r="F3896" s="13"/>
      <c r="G3896" s="10"/>
      <c r="H3896" s="10"/>
      <c r="I3896" s="10"/>
      <c r="J3896" s="10"/>
    </row>
    <row r="3897" spans="2:10">
      <c r="B3897" s="11"/>
      <c r="D3897" s="14"/>
      <c r="F3897" s="13"/>
      <c r="G3897" s="10"/>
      <c r="H3897" s="10"/>
      <c r="I3897" s="10"/>
      <c r="J3897" s="10"/>
    </row>
    <row r="3898" spans="2:10">
      <c r="B3898" s="11"/>
      <c r="D3898" s="14"/>
      <c r="F3898" s="13"/>
      <c r="G3898" s="10"/>
      <c r="H3898" s="10"/>
      <c r="I3898" s="10"/>
      <c r="J3898" s="10"/>
    </row>
    <row r="3899" spans="2:10">
      <c r="B3899" s="11"/>
      <c r="D3899" s="14"/>
      <c r="F3899" s="13"/>
      <c r="G3899" s="10"/>
      <c r="H3899" s="10"/>
      <c r="I3899" s="10"/>
      <c r="J3899" s="10"/>
    </row>
    <row r="3900" spans="2:10">
      <c r="B3900" s="11"/>
      <c r="D3900" s="14"/>
      <c r="F3900" s="13"/>
      <c r="G3900" s="10"/>
      <c r="H3900" s="10"/>
      <c r="I3900" s="10"/>
      <c r="J3900" s="10"/>
    </row>
    <row r="3901" spans="2:10">
      <c r="B3901" s="11"/>
      <c r="D3901" s="14"/>
      <c r="F3901" s="13"/>
      <c r="G3901" s="10"/>
      <c r="H3901" s="10"/>
      <c r="I3901" s="10"/>
      <c r="J3901" s="10"/>
    </row>
    <row r="3902" spans="2:10">
      <c r="B3902" s="11"/>
      <c r="D3902" s="14"/>
      <c r="F3902" s="13"/>
      <c r="G3902" s="10"/>
      <c r="H3902" s="10"/>
      <c r="I3902" s="10"/>
      <c r="J3902" s="10"/>
    </row>
    <row r="3903" spans="2:10">
      <c r="B3903" s="11"/>
      <c r="D3903" s="14"/>
      <c r="F3903" s="13"/>
      <c r="G3903" s="10"/>
      <c r="H3903" s="10"/>
      <c r="I3903" s="10"/>
      <c r="J3903" s="10"/>
    </row>
    <row r="3904" spans="2:10">
      <c r="B3904" s="11"/>
      <c r="D3904" s="14"/>
      <c r="F3904" s="13"/>
      <c r="G3904" s="10"/>
      <c r="H3904" s="10"/>
      <c r="I3904" s="10"/>
      <c r="J3904" s="10"/>
    </row>
    <row r="3905" spans="2:10">
      <c r="B3905" s="11"/>
      <c r="D3905" s="14"/>
      <c r="F3905" s="13"/>
      <c r="G3905" s="10"/>
      <c r="H3905" s="10"/>
      <c r="I3905" s="10"/>
      <c r="J3905" s="10"/>
    </row>
    <row r="3906" spans="2:10">
      <c r="B3906" s="11"/>
      <c r="D3906" s="14"/>
      <c r="F3906" s="13"/>
      <c r="G3906" s="10"/>
      <c r="H3906" s="10"/>
      <c r="I3906" s="10"/>
      <c r="J3906" s="10"/>
    </row>
    <row r="3907" spans="2:10">
      <c r="B3907" s="11"/>
      <c r="D3907" s="14"/>
      <c r="F3907" s="13"/>
      <c r="G3907" s="10"/>
      <c r="H3907" s="10"/>
      <c r="I3907" s="10"/>
      <c r="J3907" s="10"/>
    </row>
    <row r="3908" spans="2:10">
      <c r="B3908" s="11"/>
      <c r="D3908" s="14"/>
      <c r="F3908" s="13"/>
      <c r="G3908" s="10"/>
      <c r="H3908" s="10"/>
      <c r="I3908" s="10"/>
      <c r="J3908" s="10"/>
    </row>
    <row r="3909" spans="2:10">
      <c r="B3909" s="11"/>
      <c r="D3909" s="14"/>
      <c r="F3909" s="13"/>
      <c r="G3909" s="10"/>
      <c r="H3909" s="10"/>
      <c r="I3909" s="10"/>
      <c r="J3909" s="10"/>
    </row>
    <row r="3910" spans="2:10">
      <c r="B3910" s="11"/>
      <c r="D3910" s="14"/>
      <c r="F3910" s="13"/>
      <c r="G3910" s="10"/>
      <c r="H3910" s="10"/>
      <c r="I3910" s="10"/>
      <c r="J3910" s="10"/>
    </row>
    <row r="3911" spans="2:10">
      <c r="B3911" s="11"/>
      <c r="D3911" s="14"/>
      <c r="F3911" s="13"/>
      <c r="G3911" s="10"/>
      <c r="H3911" s="10"/>
      <c r="I3911" s="10"/>
      <c r="J3911" s="10"/>
    </row>
    <row r="3912" spans="2:10">
      <c r="B3912" s="11"/>
      <c r="D3912" s="14"/>
      <c r="F3912" s="13"/>
      <c r="G3912" s="10"/>
      <c r="H3912" s="10"/>
      <c r="I3912" s="10"/>
      <c r="J3912" s="10"/>
    </row>
    <row r="3913" spans="2:10">
      <c r="B3913" s="11"/>
      <c r="D3913" s="14"/>
      <c r="F3913" s="13"/>
      <c r="G3913" s="10"/>
      <c r="H3913" s="10"/>
      <c r="I3913" s="10"/>
      <c r="J3913" s="10"/>
    </row>
    <row r="3914" spans="2:10">
      <c r="B3914" s="11"/>
      <c r="D3914" s="14"/>
      <c r="F3914" s="13"/>
      <c r="G3914" s="10"/>
      <c r="H3914" s="10"/>
      <c r="I3914" s="10"/>
      <c r="J3914" s="10"/>
    </row>
    <row r="3915" spans="2:10">
      <c r="B3915" s="11"/>
      <c r="D3915" s="14"/>
      <c r="F3915" s="13"/>
      <c r="G3915" s="10"/>
      <c r="H3915" s="10"/>
      <c r="I3915" s="10"/>
      <c r="J3915" s="10"/>
    </row>
    <row r="3916" spans="2:10">
      <c r="B3916" s="11"/>
      <c r="D3916" s="14"/>
      <c r="F3916" s="13"/>
      <c r="G3916" s="10"/>
      <c r="H3916" s="10"/>
      <c r="I3916" s="10"/>
      <c r="J3916" s="10"/>
    </row>
    <row r="3917" spans="2:10">
      <c r="B3917" s="11"/>
      <c r="D3917" s="14"/>
      <c r="F3917" s="13"/>
      <c r="G3917" s="10"/>
      <c r="H3917" s="10"/>
      <c r="I3917" s="10"/>
      <c r="J3917" s="10"/>
    </row>
    <row r="3918" spans="2:10">
      <c r="B3918" s="11"/>
      <c r="D3918" s="14"/>
      <c r="F3918" s="13"/>
      <c r="G3918" s="10"/>
      <c r="H3918" s="10"/>
      <c r="I3918" s="10"/>
      <c r="J3918" s="10"/>
    </row>
    <row r="3919" spans="2:10">
      <c r="B3919" s="11"/>
      <c r="D3919" s="14"/>
      <c r="F3919" s="13"/>
      <c r="G3919" s="10"/>
      <c r="H3919" s="10"/>
      <c r="I3919" s="10"/>
      <c r="J3919" s="10"/>
    </row>
    <row r="3920" spans="2:10">
      <c r="B3920" s="11"/>
      <c r="D3920" s="14"/>
      <c r="F3920" s="13"/>
      <c r="G3920" s="10"/>
      <c r="H3920" s="10"/>
      <c r="I3920" s="10"/>
      <c r="J3920" s="10"/>
    </row>
    <row r="3921" spans="2:10">
      <c r="B3921" s="11"/>
      <c r="D3921" s="14"/>
      <c r="F3921" s="13"/>
      <c r="G3921" s="10"/>
      <c r="H3921" s="10"/>
      <c r="I3921" s="10"/>
      <c r="J3921" s="10"/>
    </row>
    <row r="3922" spans="2:10">
      <c r="B3922" s="11"/>
      <c r="D3922" s="14"/>
      <c r="F3922" s="13"/>
      <c r="G3922" s="10"/>
      <c r="H3922" s="10"/>
      <c r="I3922" s="10"/>
      <c r="J3922" s="10"/>
    </row>
    <row r="3923" spans="2:10">
      <c r="B3923" s="11"/>
      <c r="D3923" s="14"/>
      <c r="F3923" s="13"/>
      <c r="G3923" s="10"/>
      <c r="H3923" s="10"/>
      <c r="I3923" s="10"/>
      <c r="J3923" s="10"/>
    </row>
    <row r="3924" spans="2:10">
      <c r="B3924" s="11"/>
      <c r="D3924" s="14"/>
      <c r="F3924" s="13"/>
      <c r="G3924" s="10"/>
      <c r="H3924" s="10"/>
      <c r="I3924" s="10"/>
      <c r="J3924" s="10"/>
    </row>
    <row r="3925" spans="2:10">
      <c r="B3925" s="11"/>
      <c r="D3925" s="14"/>
      <c r="F3925" s="13"/>
      <c r="G3925" s="10"/>
      <c r="H3925" s="10"/>
      <c r="I3925" s="10"/>
      <c r="J3925" s="10"/>
    </row>
    <row r="3926" spans="2:10">
      <c r="B3926" s="11"/>
      <c r="D3926" s="14"/>
      <c r="F3926" s="13"/>
      <c r="G3926" s="10"/>
      <c r="H3926" s="10"/>
      <c r="I3926" s="10"/>
      <c r="J3926" s="10"/>
    </row>
    <row r="3927" spans="2:10">
      <c r="B3927" s="11"/>
      <c r="D3927" s="14"/>
      <c r="F3927" s="13"/>
      <c r="G3927" s="10"/>
      <c r="H3927" s="10"/>
      <c r="I3927" s="10"/>
      <c r="J3927" s="10"/>
    </row>
    <row r="3928" spans="2:10">
      <c r="B3928" s="11"/>
      <c r="D3928" s="14"/>
      <c r="F3928" s="13"/>
      <c r="G3928" s="10"/>
      <c r="H3928" s="10"/>
      <c r="I3928" s="10"/>
      <c r="J3928" s="10"/>
    </row>
    <row r="3929" spans="2:10">
      <c r="B3929" s="11"/>
      <c r="D3929" s="14"/>
      <c r="F3929" s="13"/>
      <c r="G3929" s="10"/>
      <c r="H3929" s="10"/>
      <c r="I3929" s="10"/>
      <c r="J3929" s="10"/>
    </row>
    <row r="3930" spans="2:10">
      <c r="B3930" s="11"/>
      <c r="D3930" s="14"/>
      <c r="F3930" s="13"/>
      <c r="G3930" s="10"/>
      <c r="H3930" s="10"/>
      <c r="I3930" s="10"/>
      <c r="J3930" s="10"/>
    </row>
    <row r="3931" spans="2:10">
      <c r="B3931" s="11"/>
      <c r="D3931" s="14"/>
      <c r="F3931" s="13"/>
      <c r="G3931" s="10"/>
      <c r="H3931" s="10"/>
      <c r="I3931" s="10"/>
      <c r="J3931" s="10"/>
    </row>
    <row r="3932" spans="2:10">
      <c r="B3932" s="11"/>
      <c r="D3932" s="14"/>
      <c r="F3932" s="13"/>
      <c r="G3932" s="10"/>
      <c r="H3932" s="10"/>
      <c r="I3932" s="10"/>
      <c r="J3932" s="10"/>
    </row>
    <row r="3933" spans="2:10">
      <c r="B3933" s="11"/>
      <c r="D3933" s="14"/>
      <c r="F3933" s="13"/>
      <c r="G3933" s="10"/>
      <c r="H3933" s="10"/>
      <c r="I3933" s="10"/>
      <c r="J3933" s="10"/>
    </row>
    <row r="3934" spans="2:10">
      <c r="B3934" s="11"/>
      <c r="D3934" s="14"/>
      <c r="F3934" s="13"/>
      <c r="G3934" s="10"/>
      <c r="H3934" s="10"/>
      <c r="I3934" s="10"/>
      <c r="J3934" s="10"/>
    </row>
    <row r="3935" spans="2:10">
      <c r="B3935" s="11"/>
      <c r="D3935" s="14"/>
      <c r="F3935" s="13"/>
      <c r="G3935" s="10"/>
      <c r="H3935" s="10"/>
      <c r="I3935" s="10"/>
      <c r="J3935" s="10"/>
    </row>
    <row r="3936" spans="2:10">
      <c r="B3936" s="11"/>
      <c r="D3936" s="14"/>
      <c r="F3936" s="13"/>
      <c r="G3936" s="10"/>
      <c r="H3936" s="10"/>
      <c r="I3936" s="10"/>
      <c r="J3936" s="10"/>
    </row>
    <row r="3937" spans="2:10">
      <c r="B3937" s="11"/>
      <c r="D3937" s="14"/>
      <c r="F3937" s="13"/>
      <c r="G3937" s="10"/>
      <c r="H3937" s="10"/>
      <c r="I3937" s="10"/>
      <c r="J3937" s="10"/>
    </row>
    <row r="3938" spans="2:10">
      <c r="B3938" s="11"/>
      <c r="D3938" s="14"/>
      <c r="F3938" s="13"/>
      <c r="G3938" s="10"/>
      <c r="H3938" s="10"/>
      <c r="I3938" s="10"/>
      <c r="J3938" s="10"/>
    </row>
    <row r="3939" spans="2:10">
      <c r="B3939" s="11"/>
      <c r="D3939" s="14"/>
      <c r="F3939" s="13"/>
      <c r="G3939" s="10"/>
      <c r="H3939" s="10"/>
      <c r="I3939" s="10"/>
      <c r="J3939" s="10"/>
    </row>
    <row r="3940" spans="2:10">
      <c r="B3940" s="11"/>
      <c r="D3940" s="14"/>
      <c r="F3940" s="13"/>
      <c r="G3940" s="10"/>
      <c r="H3940" s="10"/>
      <c r="I3940" s="10"/>
      <c r="J3940" s="10"/>
    </row>
    <row r="3941" spans="2:10">
      <c r="B3941" s="11"/>
      <c r="D3941" s="14"/>
      <c r="F3941" s="13"/>
      <c r="G3941" s="10"/>
      <c r="H3941" s="10"/>
      <c r="I3941" s="10"/>
      <c r="J3941" s="10"/>
    </row>
    <row r="3942" spans="2:10">
      <c r="B3942" s="11"/>
      <c r="D3942" s="14"/>
      <c r="F3942" s="13"/>
      <c r="G3942" s="10"/>
      <c r="H3942" s="10"/>
      <c r="I3942" s="10"/>
      <c r="J3942" s="10"/>
    </row>
    <row r="3943" spans="2:10">
      <c r="B3943" s="11"/>
      <c r="D3943" s="14"/>
      <c r="F3943" s="13"/>
      <c r="G3943" s="10"/>
      <c r="H3943" s="10"/>
      <c r="I3943" s="10"/>
      <c r="J3943" s="10"/>
    </row>
    <row r="3944" spans="2:10">
      <c r="B3944" s="11"/>
      <c r="D3944" s="14"/>
      <c r="F3944" s="13"/>
      <c r="G3944" s="10"/>
      <c r="H3944" s="10"/>
      <c r="I3944" s="10"/>
      <c r="J3944" s="10"/>
    </row>
    <row r="3945" spans="2:10">
      <c r="B3945" s="11"/>
      <c r="D3945" s="14"/>
      <c r="F3945" s="13"/>
      <c r="G3945" s="10"/>
      <c r="H3945" s="10"/>
      <c r="I3945" s="10"/>
      <c r="J3945" s="10"/>
    </row>
    <row r="3946" spans="2:10">
      <c r="B3946" s="11"/>
      <c r="D3946" s="14"/>
      <c r="F3946" s="13"/>
      <c r="G3946" s="10"/>
      <c r="H3946" s="10"/>
      <c r="I3946" s="10"/>
      <c r="J3946" s="10"/>
    </row>
    <row r="3947" spans="2:10">
      <c r="B3947" s="11"/>
      <c r="D3947" s="14"/>
      <c r="F3947" s="13"/>
      <c r="G3947" s="10"/>
      <c r="H3947" s="10"/>
      <c r="I3947" s="10"/>
      <c r="J3947" s="10"/>
    </row>
    <row r="3948" spans="2:10">
      <c r="B3948" s="11"/>
      <c r="D3948" s="14"/>
      <c r="F3948" s="13"/>
      <c r="G3948" s="10"/>
      <c r="H3948" s="10"/>
      <c r="I3948" s="10"/>
      <c r="J3948" s="10"/>
    </row>
    <row r="3949" spans="2:10">
      <c r="B3949" s="11"/>
      <c r="D3949" s="14"/>
      <c r="F3949" s="13"/>
      <c r="G3949" s="10"/>
      <c r="H3949" s="10"/>
      <c r="I3949" s="10"/>
      <c r="J3949" s="10"/>
    </row>
    <row r="3950" spans="2:10">
      <c r="B3950" s="11"/>
      <c r="D3950" s="14"/>
      <c r="F3950" s="13"/>
      <c r="G3950" s="10"/>
      <c r="H3950" s="10"/>
      <c r="I3950" s="10"/>
      <c r="J3950" s="10"/>
    </row>
    <row r="3951" spans="2:10">
      <c r="B3951" s="11"/>
      <c r="D3951" s="14"/>
      <c r="F3951" s="13"/>
      <c r="G3951" s="10"/>
      <c r="H3951" s="10"/>
      <c r="I3951" s="10"/>
      <c r="J3951" s="10"/>
    </row>
    <row r="3952" spans="2:10">
      <c r="B3952" s="11"/>
      <c r="D3952" s="14"/>
      <c r="F3952" s="13"/>
      <c r="G3952" s="10"/>
      <c r="H3952" s="10"/>
      <c r="I3952" s="10"/>
      <c r="J3952" s="10"/>
    </row>
    <row r="3953" spans="2:10">
      <c r="B3953" s="11"/>
      <c r="D3953" s="14"/>
      <c r="F3953" s="13"/>
      <c r="G3953" s="10"/>
      <c r="H3953" s="10"/>
      <c r="I3953" s="10"/>
      <c r="J3953" s="10"/>
    </row>
    <row r="3954" spans="2:10">
      <c r="B3954" s="11"/>
      <c r="D3954" s="14"/>
      <c r="F3954" s="13"/>
      <c r="G3954" s="10"/>
      <c r="H3954" s="10"/>
      <c r="I3954" s="10"/>
      <c r="J3954" s="10"/>
    </row>
    <row r="3955" spans="2:10">
      <c r="B3955" s="11"/>
      <c r="D3955" s="14"/>
      <c r="F3955" s="13"/>
      <c r="G3955" s="10"/>
      <c r="H3955" s="10"/>
      <c r="I3955" s="10"/>
      <c r="J3955" s="10"/>
    </row>
    <row r="3956" spans="2:10">
      <c r="B3956" s="11"/>
      <c r="D3956" s="14"/>
      <c r="F3956" s="13"/>
      <c r="G3956" s="10"/>
      <c r="H3956" s="10"/>
      <c r="I3956" s="10"/>
      <c r="J3956" s="10"/>
    </row>
    <row r="3957" spans="2:10">
      <c r="B3957" s="11"/>
      <c r="D3957" s="14"/>
      <c r="F3957" s="13"/>
      <c r="G3957" s="10"/>
      <c r="H3957" s="10"/>
      <c r="I3957" s="10"/>
      <c r="J3957" s="10"/>
    </row>
    <row r="3958" spans="2:10">
      <c r="B3958" s="11"/>
      <c r="D3958" s="14"/>
      <c r="F3958" s="13"/>
      <c r="G3958" s="10"/>
      <c r="H3958" s="10"/>
      <c r="I3958" s="10"/>
      <c r="J3958" s="10"/>
    </row>
    <row r="3959" spans="2:10">
      <c r="B3959" s="11"/>
      <c r="D3959" s="14"/>
      <c r="F3959" s="13"/>
      <c r="G3959" s="10"/>
      <c r="H3959" s="10"/>
      <c r="I3959" s="10"/>
      <c r="J3959" s="10"/>
    </row>
    <row r="3960" spans="2:10">
      <c r="B3960" s="11"/>
      <c r="D3960" s="14"/>
      <c r="F3960" s="13"/>
      <c r="G3960" s="10"/>
      <c r="H3960" s="10"/>
      <c r="I3960" s="10"/>
      <c r="J3960" s="10"/>
    </row>
    <row r="3961" spans="2:10">
      <c r="B3961" s="11"/>
      <c r="D3961" s="14"/>
      <c r="F3961" s="13"/>
      <c r="G3961" s="10"/>
      <c r="H3961" s="10"/>
      <c r="I3961" s="10"/>
      <c r="J3961" s="10"/>
    </row>
    <row r="3962" spans="2:10">
      <c r="B3962" s="11"/>
      <c r="D3962" s="14"/>
      <c r="F3962" s="13"/>
      <c r="G3962" s="10"/>
      <c r="H3962" s="10"/>
      <c r="I3962" s="10"/>
      <c r="J3962" s="10"/>
    </row>
    <row r="3963" spans="2:10">
      <c r="B3963" s="11"/>
      <c r="D3963" s="14"/>
      <c r="F3963" s="13"/>
      <c r="G3963" s="10"/>
      <c r="H3963" s="10"/>
      <c r="I3963" s="10"/>
      <c r="J3963" s="10"/>
    </row>
    <row r="3964" spans="2:10">
      <c r="B3964" s="11"/>
      <c r="D3964" s="14"/>
      <c r="F3964" s="13"/>
      <c r="G3964" s="10"/>
      <c r="H3964" s="10"/>
      <c r="I3964" s="10"/>
      <c r="J3964" s="10"/>
    </row>
    <row r="3965" spans="2:10">
      <c r="B3965" s="11"/>
      <c r="D3965" s="14"/>
      <c r="F3965" s="13"/>
      <c r="G3965" s="10"/>
      <c r="H3965" s="10"/>
      <c r="I3965" s="10"/>
      <c r="J3965" s="10"/>
    </row>
    <row r="3966" spans="2:10">
      <c r="B3966" s="11"/>
      <c r="D3966" s="14"/>
      <c r="F3966" s="13"/>
      <c r="G3966" s="10"/>
      <c r="H3966" s="10"/>
      <c r="I3966" s="10"/>
      <c r="J3966" s="10"/>
    </row>
    <row r="3967" spans="2:10">
      <c r="B3967" s="11"/>
      <c r="D3967" s="14"/>
      <c r="F3967" s="13"/>
      <c r="G3967" s="10"/>
      <c r="H3967" s="10"/>
      <c r="I3967" s="10"/>
      <c r="J3967" s="10"/>
    </row>
    <row r="3968" spans="2:10">
      <c r="B3968" s="11"/>
      <c r="D3968" s="14"/>
      <c r="F3968" s="13"/>
      <c r="G3968" s="10"/>
      <c r="H3968" s="10"/>
      <c r="I3968" s="10"/>
      <c r="J3968" s="10"/>
    </row>
    <row r="3969" spans="2:10">
      <c r="B3969" s="11"/>
      <c r="D3969" s="14"/>
      <c r="F3969" s="13"/>
      <c r="G3969" s="10"/>
      <c r="H3969" s="10"/>
      <c r="I3969" s="10"/>
      <c r="J3969" s="10"/>
    </row>
    <row r="3970" spans="2:10">
      <c r="B3970" s="11"/>
      <c r="D3970" s="14"/>
      <c r="F3970" s="13"/>
      <c r="G3970" s="10"/>
      <c r="H3970" s="10"/>
      <c r="I3970" s="10"/>
      <c r="J3970" s="10"/>
    </row>
    <row r="3971" spans="2:10">
      <c r="B3971" s="11"/>
      <c r="D3971" s="14"/>
      <c r="F3971" s="13"/>
      <c r="G3971" s="10"/>
      <c r="H3971" s="10"/>
      <c r="I3971" s="10"/>
      <c r="J3971" s="10"/>
    </row>
    <row r="3972" spans="2:10">
      <c r="B3972" s="11"/>
      <c r="D3972" s="14"/>
      <c r="F3972" s="13"/>
      <c r="G3972" s="10"/>
      <c r="H3972" s="10"/>
      <c r="I3972" s="10"/>
      <c r="J3972" s="10"/>
    </row>
    <row r="3973" spans="2:10">
      <c r="B3973" s="11"/>
      <c r="D3973" s="14"/>
      <c r="F3973" s="13"/>
      <c r="G3973" s="10"/>
      <c r="H3973" s="10"/>
      <c r="I3973" s="10"/>
      <c r="J3973" s="10"/>
    </row>
    <row r="3974" spans="2:10">
      <c r="B3974" s="11"/>
      <c r="D3974" s="14"/>
      <c r="F3974" s="13"/>
      <c r="G3974" s="10"/>
      <c r="H3974" s="10"/>
      <c r="I3974" s="10"/>
      <c r="J3974" s="10"/>
    </row>
    <row r="3975" spans="2:10">
      <c r="B3975" s="11"/>
      <c r="D3975" s="14"/>
      <c r="F3975" s="13"/>
      <c r="G3975" s="10"/>
      <c r="H3975" s="10"/>
      <c r="I3975" s="10"/>
      <c r="J3975" s="10"/>
    </row>
    <row r="3976" spans="2:10">
      <c r="B3976" s="11"/>
      <c r="D3976" s="14"/>
      <c r="F3976" s="13"/>
      <c r="G3976" s="10"/>
      <c r="H3976" s="10"/>
      <c r="I3976" s="10"/>
      <c r="J3976" s="10"/>
    </row>
    <row r="3977" spans="2:10">
      <c r="B3977" s="11"/>
      <c r="D3977" s="14"/>
      <c r="F3977" s="13"/>
      <c r="G3977" s="10"/>
      <c r="H3977" s="10"/>
      <c r="I3977" s="10"/>
      <c r="J3977" s="10"/>
    </row>
    <row r="3978" spans="2:10">
      <c r="B3978" s="11"/>
      <c r="D3978" s="14"/>
      <c r="F3978" s="13"/>
      <c r="G3978" s="10"/>
      <c r="H3978" s="10"/>
      <c r="I3978" s="10"/>
      <c r="J3978" s="10"/>
    </row>
    <row r="3979" spans="2:10">
      <c r="B3979" s="11"/>
      <c r="D3979" s="14"/>
      <c r="F3979" s="13"/>
      <c r="G3979" s="10"/>
      <c r="H3979" s="10"/>
      <c r="I3979" s="10"/>
      <c r="J3979" s="10"/>
    </row>
    <row r="3980" spans="2:10">
      <c r="B3980" s="11"/>
      <c r="D3980" s="14"/>
      <c r="F3980" s="13"/>
      <c r="G3980" s="10"/>
      <c r="H3980" s="10"/>
      <c r="I3980" s="10"/>
      <c r="J3980" s="10"/>
    </row>
    <row r="3981" spans="2:10">
      <c r="B3981" s="11"/>
      <c r="D3981" s="14"/>
      <c r="F3981" s="13"/>
      <c r="G3981" s="10"/>
      <c r="H3981" s="10"/>
      <c r="I3981" s="10"/>
      <c r="J3981" s="10"/>
    </row>
    <row r="3982" spans="2:10">
      <c r="B3982" s="11"/>
      <c r="D3982" s="14"/>
      <c r="F3982" s="13"/>
      <c r="G3982" s="10"/>
      <c r="H3982" s="10"/>
      <c r="I3982" s="10"/>
      <c r="J3982" s="10"/>
    </row>
    <row r="3983" spans="2:10">
      <c r="B3983" s="11"/>
      <c r="D3983" s="14"/>
      <c r="F3983" s="13"/>
      <c r="G3983" s="10"/>
      <c r="H3983" s="10"/>
      <c r="I3983" s="10"/>
      <c r="J3983" s="10"/>
    </row>
    <row r="3984" spans="2:10">
      <c r="B3984" s="11"/>
      <c r="D3984" s="14"/>
      <c r="F3984" s="13"/>
      <c r="G3984" s="10"/>
      <c r="H3984" s="10"/>
      <c r="I3984" s="10"/>
      <c r="J3984" s="10"/>
    </row>
    <row r="3985" spans="2:10">
      <c r="B3985" s="11"/>
      <c r="D3985" s="14"/>
      <c r="F3985" s="13"/>
      <c r="G3985" s="10"/>
      <c r="H3985" s="10"/>
      <c r="I3985" s="10"/>
      <c r="J3985" s="10"/>
    </row>
    <row r="3986" spans="2:10">
      <c r="B3986" s="11"/>
      <c r="D3986" s="14"/>
      <c r="F3986" s="13"/>
      <c r="G3986" s="10"/>
      <c r="H3986" s="10"/>
      <c r="I3986" s="10"/>
      <c r="J3986" s="10"/>
    </row>
    <row r="3987" spans="2:10">
      <c r="B3987" s="11"/>
      <c r="D3987" s="14"/>
      <c r="F3987" s="13"/>
      <c r="G3987" s="10"/>
      <c r="H3987" s="10"/>
      <c r="I3987" s="10"/>
      <c r="J3987" s="10"/>
    </row>
    <row r="3988" spans="2:10">
      <c r="B3988" s="11"/>
      <c r="D3988" s="14"/>
      <c r="F3988" s="13"/>
      <c r="G3988" s="10"/>
      <c r="H3988" s="10"/>
      <c r="I3988" s="10"/>
      <c r="J3988" s="10"/>
    </row>
    <row r="3989" spans="2:10">
      <c r="B3989" s="11"/>
      <c r="D3989" s="14"/>
      <c r="F3989" s="13"/>
      <c r="G3989" s="10"/>
      <c r="H3989" s="10"/>
      <c r="I3989" s="10"/>
      <c r="J3989" s="10"/>
    </row>
    <row r="3990" spans="2:10">
      <c r="B3990" s="11"/>
      <c r="D3990" s="14"/>
      <c r="F3990" s="13"/>
      <c r="G3990" s="10"/>
      <c r="H3990" s="10"/>
      <c r="I3990" s="10"/>
      <c r="J3990" s="10"/>
    </row>
    <row r="3991" spans="2:10">
      <c r="B3991" s="11"/>
      <c r="D3991" s="14"/>
      <c r="F3991" s="13"/>
      <c r="G3991" s="10"/>
      <c r="H3991" s="10"/>
      <c r="I3991" s="10"/>
      <c r="J3991" s="10"/>
    </row>
    <row r="3992" spans="2:10">
      <c r="B3992" s="11"/>
      <c r="D3992" s="14"/>
      <c r="F3992" s="13"/>
      <c r="G3992" s="10"/>
      <c r="H3992" s="10"/>
      <c r="I3992" s="10"/>
      <c r="J3992" s="10"/>
    </row>
    <row r="3993" spans="2:10">
      <c r="B3993" s="11"/>
      <c r="D3993" s="14"/>
      <c r="F3993" s="13"/>
      <c r="G3993" s="10"/>
      <c r="H3993" s="10"/>
      <c r="I3993" s="10"/>
      <c r="J3993" s="10"/>
    </row>
    <row r="3994" spans="2:10">
      <c r="B3994" s="11"/>
      <c r="D3994" s="14"/>
      <c r="F3994" s="13"/>
      <c r="G3994" s="10"/>
      <c r="H3994" s="10"/>
      <c r="I3994" s="10"/>
      <c r="J3994" s="10"/>
    </row>
    <row r="3995" spans="2:10">
      <c r="B3995" s="11"/>
      <c r="D3995" s="14"/>
      <c r="F3995" s="13"/>
      <c r="G3995" s="10"/>
      <c r="H3995" s="10"/>
      <c r="I3995" s="10"/>
      <c r="J3995" s="10"/>
    </row>
    <row r="3996" spans="2:10">
      <c r="B3996" s="11"/>
      <c r="D3996" s="14"/>
      <c r="F3996" s="13"/>
      <c r="G3996" s="10"/>
      <c r="H3996" s="10"/>
      <c r="I3996" s="10"/>
      <c r="J3996" s="10"/>
    </row>
    <row r="3997" spans="2:10">
      <c r="B3997" s="11"/>
      <c r="D3997" s="14"/>
      <c r="F3997" s="13"/>
      <c r="G3997" s="10"/>
      <c r="H3997" s="10"/>
      <c r="I3997" s="10"/>
      <c r="J3997" s="10"/>
    </row>
    <row r="3998" spans="2:10">
      <c r="B3998" s="11"/>
      <c r="D3998" s="14"/>
      <c r="F3998" s="13"/>
      <c r="G3998" s="10"/>
      <c r="H3998" s="10"/>
      <c r="I3998" s="10"/>
      <c r="J3998" s="10"/>
    </row>
    <row r="3999" spans="2:10">
      <c r="B3999" s="11"/>
      <c r="D3999" s="14"/>
      <c r="F3999" s="13"/>
      <c r="G3999" s="10"/>
      <c r="H3999" s="10"/>
      <c r="I3999" s="10"/>
      <c r="J3999" s="10"/>
    </row>
    <row r="4000" spans="2:10">
      <c r="B4000" s="11"/>
      <c r="D4000" s="14"/>
      <c r="F4000" s="13"/>
      <c r="G4000" s="10"/>
      <c r="H4000" s="10"/>
      <c r="I4000" s="10"/>
      <c r="J4000" s="10"/>
    </row>
    <row r="4001" spans="2:10">
      <c r="B4001" s="11"/>
      <c r="D4001" s="14"/>
      <c r="F4001" s="13"/>
      <c r="G4001" s="10"/>
      <c r="H4001" s="10"/>
      <c r="I4001" s="10"/>
      <c r="J4001" s="10"/>
    </row>
    <row r="4002" spans="2:10">
      <c r="B4002" s="11"/>
      <c r="D4002" s="14"/>
      <c r="F4002" s="13"/>
      <c r="G4002" s="10"/>
      <c r="H4002" s="10"/>
      <c r="I4002" s="10"/>
      <c r="J4002" s="10"/>
    </row>
    <row r="4003" spans="2:10">
      <c r="B4003" s="11"/>
      <c r="D4003" s="14"/>
      <c r="F4003" s="13"/>
      <c r="G4003" s="10"/>
      <c r="H4003" s="10"/>
      <c r="I4003" s="10"/>
      <c r="J4003" s="10"/>
    </row>
    <row r="4004" spans="2:10">
      <c r="B4004" s="11"/>
      <c r="D4004" s="14"/>
      <c r="F4004" s="13"/>
      <c r="G4004" s="10"/>
      <c r="H4004" s="10"/>
      <c r="I4004" s="10"/>
      <c r="J4004" s="10"/>
    </row>
    <row r="4005" spans="2:10">
      <c r="B4005" s="11"/>
      <c r="D4005" s="14"/>
      <c r="F4005" s="13"/>
      <c r="G4005" s="10"/>
      <c r="H4005" s="10"/>
      <c r="I4005" s="10"/>
      <c r="J4005" s="10"/>
    </row>
    <row r="4006" spans="2:10">
      <c r="B4006" s="11"/>
      <c r="D4006" s="14"/>
      <c r="F4006" s="13"/>
      <c r="G4006" s="10"/>
      <c r="H4006" s="10"/>
      <c r="I4006" s="10"/>
      <c r="J4006" s="10"/>
    </row>
    <row r="4007" spans="2:10">
      <c r="B4007" s="11"/>
      <c r="D4007" s="14"/>
      <c r="F4007" s="13"/>
      <c r="G4007" s="10"/>
      <c r="H4007" s="10"/>
      <c r="I4007" s="10"/>
      <c r="J4007" s="10"/>
    </row>
    <row r="4008" spans="2:10">
      <c r="B4008" s="11"/>
      <c r="D4008" s="14"/>
      <c r="F4008" s="13"/>
      <c r="G4008" s="10"/>
      <c r="H4008" s="10"/>
      <c r="I4008" s="10"/>
      <c r="J4008" s="10"/>
    </row>
    <row r="4009" spans="2:10">
      <c r="B4009" s="11"/>
      <c r="D4009" s="14"/>
      <c r="F4009" s="13"/>
      <c r="G4009" s="10"/>
      <c r="H4009" s="10"/>
      <c r="I4009" s="10"/>
      <c r="J4009" s="10"/>
    </row>
    <row r="4010" spans="2:10">
      <c r="B4010" s="11"/>
      <c r="D4010" s="14"/>
      <c r="F4010" s="13"/>
      <c r="G4010" s="10"/>
      <c r="H4010" s="10"/>
      <c r="I4010" s="10"/>
      <c r="J4010" s="10"/>
    </row>
    <row r="4011" spans="2:10">
      <c r="B4011" s="11"/>
      <c r="D4011" s="14"/>
      <c r="F4011" s="13"/>
      <c r="G4011" s="10"/>
      <c r="H4011" s="10"/>
      <c r="I4011" s="10"/>
      <c r="J4011" s="10"/>
    </row>
    <row r="4012" spans="2:10">
      <c r="B4012" s="11"/>
      <c r="D4012" s="14"/>
      <c r="F4012" s="13"/>
      <c r="G4012" s="10"/>
      <c r="H4012" s="10"/>
      <c r="I4012" s="10"/>
      <c r="J4012" s="10"/>
    </row>
    <row r="4013" spans="2:10">
      <c r="B4013" s="11"/>
      <c r="D4013" s="14"/>
      <c r="F4013" s="13"/>
      <c r="G4013" s="10"/>
      <c r="H4013" s="10"/>
      <c r="I4013" s="10"/>
      <c r="J4013" s="10"/>
    </row>
    <row r="4014" spans="2:10">
      <c r="B4014" s="11"/>
      <c r="D4014" s="14"/>
      <c r="F4014" s="13"/>
      <c r="G4014" s="10"/>
      <c r="H4014" s="10"/>
      <c r="I4014" s="10"/>
      <c r="J4014" s="10"/>
    </row>
    <row r="4015" spans="2:10">
      <c r="B4015" s="11"/>
      <c r="D4015" s="14"/>
      <c r="F4015" s="13"/>
      <c r="G4015" s="10"/>
      <c r="H4015" s="10"/>
      <c r="I4015" s="10"/>
      <c r="J4015" s="10"/>
    </row>
    <row r="4016" spans="2:10">
      <c r="B4016" s="11"/>
      <c r="D4016" s="14"/>
      <c r="F4016" s="13"/>
      <c r="G4016" s="10"/>
      <c r="H4016" s="10"/>
      <c r="I4016" s="10"/>
      <c r="J4016" s="10"/>
    </row>
    <row r="4017" spans="2:10">
      <c r="B4017" s="11"/>
      <c r="D4017" s="14"/>
      <c r="F4017" s="13"/>
      <c r="G4017" s="10"/>
      <c r="H4017" s="10"/>
      <c r="I4017" s="10"/>
      <c r="J4017" s="10"/>
    </row>
    <row r="4018" spans="2:10">
      <c r="B4018" s="11"/>
      <c r="D4018" s="14"/>
      <c r="F4018" s="13"/>
      <c r="G4018" s="10"/>
      <c r="H4018" s="10"/>
      <c r="I4018" s="10"/>
      <c r="J4018" s="10"/>
    </row>
    <row r="4019" spans="2:10">
      <c r="B4019" s="11"/>
      <c r="D4019" s="14"/>
      <c r="F4019" s="13"/>
      <c r="G4019" s="10"/>
      <c r="H4019" s="10"/>
      <c r="I4019" s="10"/>
      <c r="J4019" s="10"/>
    </row>
    <row r="4020" spans="2:10">
      <c r="B4020" s="11"/>
      <c r="D4020" s="14"/>
      <c r="F4020" s="13"/>
      <c r="G4020" s="10"/>
      <c r="H4020" s="10"/>
      <c r="I4020" s="10"/>
      <c r="J4020" s="10"/>
    </row>
    <row r="4021" spans="2:10">
      <c r="B4021" s="11"/>
      <c r="D4021" s="14"/>
      <c r="F4021" s="13"/>
      <c r="G4021" s="10"/>
      <c r="H4021" s="10"/>
      <c r="I4021" s="10"/>
      <c r="J4021" s="10"/>
    </row>
    <row r="4022" spans="2:10">
      <c r="B4022" s="11"/>
      <c r="D4022" s="14"/>
      <c r="F4022" s="13"/>
      <c r="G4022" s="10"/>
      <c r="H4022" s="10"/>
      <c r="I4022" s="10"/>
      <c r="J4022" s="10"/>
    </row>
    <row r="4023" spans="2:10">
      <c r="B4023" s="11"/>
      <c r="D4023" s="14"/>
      <c r="F4023" s="13"/>
      <c r="G4023" s="10"/>
      <c r="H4023" s="10"/>
      <c r="I4023" s="10"/>
      <c r="J4023" s="10"/>
    </row>
    <row r="4024" spans="2:10">
      <c r="B4024" s="11"/>
      <c r="D4024" s="14"/>
      <c r="F4024" s="13"/>
      <c r="G4024" s="10"/>
      <c r="H4024" s="10"/>
      <c r="I4024" s="10"/>
      <c r="J4024" s="10"/>
    </row>
    <row r="4025" spans="2:10">
      <c r="B4025" s="11"/>
      <c r="D4025" s="14"/>
      <c r="F4025" s="13"/>
      <c r="G4025" s="10"/>
      <c r="H4025" s="10"/>
      <c r="I4025" s="10"/>
      <c r="J4025" s="10"/>
    </row>
    <row r="4026" spans="2:10">
      <c r="B4026" s="11"/>
      <c r="D4026" s="14"/>
      <c r="F4026" s="13"/>
      <c r="G4026" s="10"/>
      <c r="H4026" s="10"/>
      <c r="I4026" s="10"/>
      <c r="J4026" s="10"/>
    </row>
    <row r="4027" spans="2:10">
      <c r="B4027" s="11"/>
      <c r="D4027" s="14"/>
      <c r="F4027" s="13"/>
      <c r="G4027" s="10"/>
      <c r="H4027" s="10"/>
      <c r="I4027" s="10"/>
      <c r="J4027" s="10"/>
    </row>
    <row r="4028" spans="2:10">
      <c r="B4028" s="11"/>
      <c r="D4028" s="14"/>
      <c r="F4028" s="13"/>
      <c r="G4028" s="10"/>
      <c r="H4028" s="10"/>
      <c r="I4028" s="10"/>
      <c r="J4028" s="10"/>
    </row>
    <row r="4029" spans="2:10">
      <c r="B4029" s="11"/>
      <c r="D4029" s="14"/>
      <c r="F4029" s="13"/>
      <c r="G4029" s="10"/>
      <c r="H4029" s="10"/>
      <c r="I4029" s="10"/>
      <c r="J4029" s="10"/>
    </row>
    <row r="4030" spans="2:10">
      <c r="B4030" s="11"/>
      <c r="D4030" s="14"/>
      <c r="F4030" s="13"/>
      <c r="G4030" s="10"/>
      <c r="H4030" s="10"/>
      <c r="I4030" s="10"/>
      <c r="J4030" s="10"/>
    </row>
    <row r="4031" spans="2:10">
      <c r="B4031" s="11"/>
      <c r="D4031" s="14"/>
      <c r="F4031" s="13"/>
      <c r="G4031" s="10"/>
      <c r="H4031" s="10"/>
      <c r="I4031" s="10"/>
      <c r="J4031" s="10"/>
    </row>
    <row r="4032" spans="2:10">
      <c r="B4032" s="11"/>
      <c r="D4032" s="14"/>
      <c r="F4032" s="13"/>
      <c r="G4032" s="10"/>
      <c r="H4032" s="10"/>
      <c r="I4032" s="10"/>
      <c r="J4032" s="10"/>
    </row>
    <row r="4033" spans="2:10">
      <c r="B4033" s="11"/>
      <c r="D4033" s="14"/>
      <c r="F4033" s="13"/>
      <c r="G4033" s="10"/>
      <c r="H4033" s="10"/>
      <c r="I4033" s="10"/>
      <c r="J4033" s="10"/>
    </row>
    <row r="4034" spans="2:10">
      <c r="B4034" s="11"/>
      <c r="D4034" s="14"/>
      <c r="F4034" s="13"/>
      <c r="G4034" s="10"/>
      <c r="H4034" s="10"/>
      <c r="I4034" s="10"/>
      <c r="J4034" s="10"/>
    </row>
    <row r="4035" spans="2:10">
      <c r="B4035" s="11"/>
      <c r="D4035" s="14"/>
      <c r="F4035" s="13"/>
      <c r="G4035" s="10"/>
      <c r="H4035" s="10"/>
      <c r="I4035" s="10"/>
      <c r="J4035" s="10"/>
    </row>
    <row r="4036" spans="2:10">
      <c r="B4036" s="11"/>
      <c r="D4036" s="14"/>
      <c r="F4036" s="13"/>
      <c r="G4036" s="10"/>
      <c r="H4036" s="10"/>
      <c r="I4036" s="10"/>
      <c r="J4036" s="10"/>
    </row>
    <row r="4037" spans="2:10">
      <c r="B4037" s="11"/>
      <c r="D4037" s="14"/>
      <c r="F4037" s="13"/>
      <c r="G4037" s="10"/>
      <c r="H4037" s="10"/>
      <c r="I4037" s="10"/>
      <c r="J4037" s="10"/>
    </row>
    <row r="4038" spans="2:10">
      <c r="B4038" s="11"/>
      <c r="D4038" s="14"/>
      <c r="F4038" s="13"/>
      <c r="G4038" s="10"/>
      <c r="H4038" s="10"/>
      <c r="I4038" s="10"/>
      <c r="J4038" s="10"/>
    </row>
    <row r="4039" spans="2:10">
      <c r="B4039" s="11"/>
      <c r="D4039" s="14"/>
      <c r="F4039" s="13"/>
      <c r="G4039" s="10"/>
      <c r="H4039" s="10"/>
      <c r="I4039" s="10"/>
      <c r="J4039" s="10"/>
    </row>
    <row r="4040" spans="2:10">
      <c r="B4040" s="11"/>
      <c r="D4040" s="14"/>
      <c r="F4040" s="13"/>
      <c r="G4040" s="10"/>
      <c r="H4040" s="10"/>
      <c r="I4040" s="10"/>
      <c r="J4040" s="10"/>
    </row>
    <row r="4041" spans="2:10">
      <c r="B4041" s="11"/>
      <c r="D4041" s="14"/>
      <c r="F4041" s="13"/>
      <c r="G4041" s="10"/>
      <c r="H4041" s="10"/>
      <c r="I4041" s="10"/>
      <c r="J4041" s="10"/>
    </row>
    <row r="4042" spans="2:10">
      <c r="B4042" s="11"/>
      <c r="D4042" s="14"/>
      <c r="F4042" s="13"/>
      <c r="G4042" s="10"/>
      <c r="H4042" s="10"/>
      <c r="I4042" s="10"/>
      <c r="J4042" s="10"/>
    </row>
    <row r="4043" spans="2:10">
      <c r="B4043" s="11"/>
      <c r="D4043" s="14"/>
      <c r="F4043" s="13"/>
      <c r="G4043" s="10"/>
      <c r="H4043" s="10"/>
      <c r="I4043" s="10"/>
      <c r="J4043" s="10"/>
    </row>
    <row r="4044" spans="2:10">
      <c r="B4044" s="11"/>
      <c r="D4044" s="14"/>
      <c r="F4044" s="13"/>
      <c r="G4044" s="10"/>
      <c r="H4044" s="10"/>
      <c r="I4044" s="10"/>
      <c r="J4044" s="10"/>
    </row>
    <row r="4045" spans="2:10">
      <c r="B4045" s="11"/>
      <c r="D4045" s="14"/>
      <c r="F4045" s="13"/>
      <c r="G4045" s="10"/>
      <c r="H4045" s="10"/>
      <c r="I4045" s="10"/>
      <c r="J4045" s="10"/>
    </row>
    <row r="4046" spans="2:10">
      <c r="B4046" s="11"/>
      <c r="D4046" s="14"/>
      <c r="F4046" s="13"/>
      <c r="G4046" s="10"/>
      <c r="H4046" s="10"/>
      <c r="I4046" s="10"/>
      <c r="J4046" s="10"/>
    </row>
    <row r="4047" spans="2:10">
      <c r="B4047" s="11"/>
      <c r="D4047" s="14"/>
      <c r="F4047" s="13"/>
      <c r="G4047" s="10"/>
      <c r="H4047" s="10"/>
      <c r="I4047" s="10"/>
      <c r="J4047" s="10"/>
    </row>
    <row r="4048" spans="2:10">
      <c r="B4048" s="11"/>
      <c r="D4048" s="14"/>
      <c r="F4048" s="13"/>
      <c r="G4048" s="10"/>
      <c r="H4048" s="10"/>
      <c r="I4048" s="10"/>
      <c r="J4048" s="10"/>
    </row>
    <row r="4049" spans="2:10">
      <c r="B4049" s="11"/>
      <c r="D4049" s="14"/>
      <c r="F4049" s="13"/>
      <c r="G4049" s="10"/>
      <c r="H4049" s="10"/>
      <c r="I4049" s="10"/>
      <c r="J4049" s="10"/>
    </row>
    <row r="4050" spans="2:10">
      <c r="B4050" s="11"/>
      <c r="D4050" s="14"/>
      <c r="F4050" s="13"/>
      <c r="G4050" s="10"/>
      <c r="H4050" s="10"/>
      <c r="I4050" s="10"/>
      <c r="J4050" s="10"/>
    </row>
    <row r="4051" spans="2:10">
      <c r="B4051" s="11"/>
      <c r="D4051" s="14"/>
      <c r="F4051" s="13"/>
      <c r="G4051" s="10"/>
      <c r="H4051" s="10"/>
      <c r="I4051" s="10"/>
      <c r="J4051" s="10"/>
    </row>
    <row r="4052" spans="2:10">
      <c r="B4052" s="11"/>
      <c r="D4052" s="14"/>
      <c r="F4052" s="13"/>
      <c r="G4052" s="10"/>
      <c r="H4052" s="10"/>
      <c r="I4052" s="10"/>
      <c r="J4052" s="10"/>
    </row>
    <row r="4053" spans="2:10">
      <c r="B4053" s="11"/>
      <c r="D4053" s="14"/>
      <c r="F4053" s="13"/>
      <c r="G4053" s="10"/>
      <c r="H4053" s="10"/>
      <c r="I4053" s="10"/>
      <c r="J4053" s="10"/>
    </row>
    <row r="4054" spans="2:10">
      <c r="B4054" s="11"/>
      <c r="D4054" s="14"/>
      <c r="F4054" s="13"/>
      <c r="G4054" s="10"/>
      <c r="H4054" s="10"/>
      <c r="I4054" s="10"/>
      <c r="J4054" s="10"/>
    </row>
    <row r="4055" spans="2:10">
      <c r="B4055" s="11"/>
      <c r="D4055" s="14"/>
      <c r="F4055" s="13"/>
      <c r="G4055" s="10"/>
      <c r="H4055" s="10"/>
      <c r="I4055" s="10"/>
      <c r="J4055" s="10"/>
    </row>
    <row r="4056" spans="2:10">
      <c r="B4056" s="11"/>
      <c r="D4056" s="14"/>
      <c r="F4056" s="13"/>
      <c r="G4056" s="10"/>
      <c r="H4056" s="10"/>
      <c r="I4056" s="10"/>
      <c r="J4056" s="10"/>
    </row>
    <row r="4057" spans="2:10">
      <c r="B4057" s="11"/>
      <c r="D4057" s="14"/>
      <c r="F4057" s="13"/>
      <c r="G4057" s="10"/>
      <c r="H4057" s="10"/>
      <c r="I4057" s="10"/>
      <c r="J4057" s="10"/>
    </row>
    <row r="4058" spans="2:10">
      <c r="B4058" s="11"/>
      <c r="D4058" s="14"/>
      <c r="F4058" s="13"/>
      <c r="G4058" s="10"/>
      <c r="H4058" s="10"/>
      <c r="I4058" s="10"/>
      <c r="J4058" s="10"/>
    </row>
    <row r="4059" spans="2:10">
      <c r="B4059" s="11"/>
      <c r="D4059" s="14"/>
      <c r="F4059" s="13"/>
      <c r="G4059" s="10"/>
      <c r="H4059" s="10"/>
      <c r="I4059" s="10"/>
      <c r="J4059" s="10"/>
    </row>
    <row r="4060" spans="2:10">
      <c r="B4060" s="11"/>
      <c r="D4060" s="14"/>
      <c r="F4060" s="13"/>
      <c r="G4060" s="10"/>
      <c r="H4060" s="10"/>
      <c r="I4060" s="10"/>
      <c r="J4060" s="10"/>
    </row>
    <row r="4061" spans="2:10">
      <c r="B4061" s="11"/>
      <c r="D4061" s="14"/>
      <c r="F4061" s="13"/>
      <c r="G4061" s="10"/>
      <c r="H4061" s="10"/>
      <c r="I4061" s="10"/>
      <c r="J4061" s="10"/>
    </row>
    <row r="4062" spans="2:10">
      <c r="B4062" s="11"/>
      <c r="D4062" s="14"/>
      <c r="F4062" s="13"/>
      <c r="G4062" s="10"/>
      <c r="H4062" s="10"/>
      <c r="I4062" s="10"/>
      <c r="J4062" s="10"/>
    </row>
    <row r="4063" spans="2:10">
      <c r="B4063" s="11"/>
      <c r="D4063" s="14"/>
      <c r="F4063" s="13"/>
      <c r="G4063" s="10"/>
      <c r="H4063" s="10"/>
      <c r="I4063" s="10"/>
      <c r="J4063" s="10"/>
    </row>
    <row r="4064" spans="2:10">
      <c r="B4064" s="11"/>
      <c r="D4064" s="14"/>
      <c r="F4064" s="13"/>
      <c r="G4064" s="10"/>
      <c r="H4064" s="10"/>
      <c r="I4064" s="10"/>
      <c r="J4064" s="10"/>
    </row>
    <row r="4065" spans="2:10">
      <c r="B4065" s="11"/>
      <c r="D4065" s="14"/>
      <c r="F4065" s="13"/>
      <c r="G4065" s="10"/>
      <c r="H4065" s="10"/>
      <c r="I4065" s="10"/>
      <c r="J4065" s="10"/>
    </row>
    <row r="4066" spans="2:10">
      <c r="B4066" s="11"/>
      <c r="D4066" s="14"/>
      <c r="F4066" s="13"/>
      <c r="G4066" s="10"/>
      <c r="H4066" s="10"/>
      <c r="I4066" s="10"/>
      <c r="J4066" s="10"/>
    </row>
    <row r="4067" spans="2:10">
      <c r="B4067" s="11"/>
      <c r="D4067" s="14"/>
      <c r="F4067" s="13"/>
      <c r="G4067" s="10"/>
      <c r="H4067" s="10"/>
      <c r="I4067" s="10"/>
      <c r="J4067" s="10"/>
    </row>
    <row r="4068" spans="2:10">
      <c r="B4068" s="11"/>
      <c r="D4068" s="14"/>
      <c r="F4068" s="13"/>
      <c r="G4068" s="10"/>
      <c r="H4068" s="10"/>
      <c r="I4068" s="10"/>
      <c r="J4068" s="10"/>
    </row>
    <row r="4069" spans="2:10">
      <c r="B4069" s="11"/>
      <c r="D4069" s="14"/>
      <c r="F4069" s="13"/>
      <c r="G4069" s="10"/>
      <c r="H4069" s="10"/>
      <c r="I4069" s="10"/>
      <c r="J4069" s="10"/>
    </row>
    <row r="4070" spans="2:10">
      <c r="B4070" s="11"/>
      <c r="D4070" s="14"/>
      <c r="F4070" s="13"/>
      <c r="G4070" s="10"/>
      <c r="H4070" s="10"/>
      <c r="I4070" s="10"/>
      <c r="J4070" s="10"/>
    </row>
    <row r="4071" spans="2:10">
      <c r="B4071" s="11"/>
      <c r="D4071" s="14"/>
      <c r="F4071" s="13"/>
      <c r="G4071" s="10"/>
      <c r="H4071" s="10"/>
      <c r="I4071" s="10"/>
      <c r="J4071" s="10"/>
    </row>
    <row r="4072" spans="2:10">
      <c r="B4072" s="11"/>
      <c r="D4072" s="14"/>
      <c r="F4072" s="13"/>
      <c r="G4072" s="10"/>
      <c r="H4072" s="10"/>
      <c r="I4072" s="10"/>
      <c r="J4072" s="10"/>
    </row>
    <row r="4073" spans="2:10">
      <c r="B4073" s="11"/>
      <c r="D4073" s="14"/>
      <c r="F4073" s="13"/>
      <c r="G4073" s="10"/>
      <c r="H4073" s="10"/>
      <c r="I4073" s="10"/>
      <c r="J4073" s="10"/>
    </row>
    <row r="4074" spans="2:10">
      <c r="B4074" s="11"/>
      <c r="D4074" s="14"/>
      <c r="F4074" s="13"/>
      <c r="G4074" s="10"/>
      <c r="H4074" s="10"/>
      <c r="I4074" s="10"/>
      <c r="J4074" s="10"/>
    </row>
    <row r="4075" spans="2:10">
      <c r="B4075" s="11"/>
      <c r="D4075" s="14"/>
      <c r="F4075" s="13"/>
      <c r="G4075" s="10"/>
      <c r="H4075" s="10"/>
      <c r="I4075" s="10"/>
      <c r="J4075" s="10"/>
    </row>
    <row r="4076" spans="2:10">
      <c r="B4076" s="11"/>
      <c r="D4076" s="14"/>
      <c r="F4076" s="13"/>
      <c r="G4076" s="10"/>
      <c r="H4076" s="10"/>
      <c r="I4076" s="10"/>
      <c r="J4076" s="10"/>
    </row>
    <row r="4077" spans="2:10">
      <c r="B4077" s="11"/>
      <c r="D4077" s="14"/>
      <c r="F4077" s="13"/>
      <c r="G4077" s="10"/>
      <c r="H4077" s="10"/>
      <c r="I4077" s="10"/>
      <c r="J4077" s="10"/>
    </row>
    <row r="4078" spans="2:10">
      <c r="B4078" s="11"/>
      <c r="D4078" s="14"/>
      <c r="F4078" s="13"/>
      <c r="G4078" s="10"/>
      <c r="H4078" s="10"/>
      <c r="I4078" s="10"/>
      <c r="J4078" s="10"/>
    </row>
    <row r="4079" spans="2:10">
      <c r="B4079" s="11"/>
      <c r="D4079" s="14"/>
      <c r="F4079" s="13"/>
      <c r="G4079" s="10"/>
      <c r="H4079" s="10"/>
      <c r="I4079" s="10"/>
      <c r="J4079" s="10"/>
    </row>
    <row r="4080" spans="2:10">
      <c r="B4080" s="11"/>
      <c r="D4080" s="14"/>
      <c r="F4080" s="13"/>
      <c r="G4080" s="10"/>
      <c r="H4080" s="10"/>
      <c r="I4080" s="10"/>
      <c r="J4080" s="10"/>
    </row>
    <row r="4081" spans="2:10">
      <c r="B4081" s="11"/>
      <c r="D4081" s="14"/>
      <c r="F4081" s="13"/>
      <c r="G4081" s="10"/>
      <c r="H4081" s="10"/>
      <c r="I4081" s="10"/>
      <c r="J4081" s="10"/>
    </row>
    <row r="4082" spans="2:10">
      <c r="B4082" s="11"/>
      <c r="D4082" s="14"/>
      <c r="F4082" s="13"/>
      <c r="G4082" s="10"/>
      <c r="H4082" s="10"/>
      <c r="I4082" s="10"/>
      <c r="J4082" s="10"/>
    </row>
    <row r="4083" spans="2:10">
      <c r="B4083" s="11"/>
      <c r="D4083" s="14"/>
      <c r="F4083" s="13"/>
      <c r="G4083" s="10"/>
      <c r="H4083" s="10"/>
      <c r="I4083" s="10"/>
      <c r="J4083" s="10"/>
    </row>
    <row r="4084" spans="2:10">
      <c r="B4084" s="11"/>
      <c r="D4084" s="14"/>
      <c r="F4084" s="13"/>
      <c r="G4084" s="10"/>
      <c r="H4084" s="10"/>
      <c r="I4084" s="10"/>
      <c r="J4084" s="10"/>
    </row>
    <row r="4085" spans="2:10">
      <c r="B4085" s="11"/>
      <c r="D4085" s="14"/>
      <c r="F4085" s="13"/>
      <c r="G4085" s="10"/>
      <c r="H4085" s="10"/>
      <c r="I4085" s="10"/>
      <c r="J4085" s="10"/>
    </row>
    <row r="4086" spans="2:10">
      <c r="B4086" s="11"/>
      <c r="D4086" s="14"/>
      <c r="F4086" s="13"/>
      <c r="G4086" s="10"/>
      <c r="H4086" s="10"/>
      <c r="I4086" s="10"/>
      <c r="J4086" s="10"/>
    </row>
    <row r="4087" spans="2:10">
      <c r="B4087" s="11"/>
      <c r="D4087" s="14"/>
      <c r="F4087" s="13"/>
      <c r="G4087" s="10"/>
      <c r="H4087" s="10"/>
      <c r="I4087" s="10"/>
      <c r="J4087" s="10"/>
    </row>
    <row r="4088" spans="2:10">
      <c r="B4088" s="11"/>
      <c r="D4088" s="14"/>
      <c r="F4088" s="13"/>
      <c r="G4088" s="10"/>
      <c r="H4088" s="10"/>
      <c r="I4088" s="10"/>
      <c r="J4088" s="10"/>
    </row>
    <row r="4089" spans="2:10">
      <c r="B4089" s="11"/>
      <c r="D4089" s="14"/>
      <c r="F4089" s="13"/>
      <c r="G4089" s="10"/>
      <c r="H4089" s="10"/>
      <c r="I4089" s="10"/>
      <c r="J4089" s="10"/>
    </row>
    <row r="4090" spans="2:10">
      <c r="B4090" s="11"/>
      <c r="D4090" s="14"/>
      <c r="F4090" s="13"/>
      <c r="G4090" s="10"/>
      <c r="H4090" s="10"/>
      <c r="I4090" s="10"/>
      <c r="J4090" s="10"/>
    </row>
    <row r="4091" spans="2:10">
      <c r="B4091" s="11"/>
      <c r="D4091" s="14"/>
      <c r="F4091" s="13"/>
      <c r="G4091" s="10"/>
      <c r="H4091" s="10"/>
      <c r="I4091" s="10"/>
      <c r="J4091" s="10"/>
    </row>
    <row r="4092" spans="2:10">
      <c r="B4092" s="11"/>
      <c r="D4092" s="14"/>
      <c r="F4092" s="13"/>
      <c r="G4092" s="10"/>
      <c r="H4092" s="10"/>
      <c r="I4092" s="10"/>
      <c r="J4092" s="10"/>
    </row>
    <row r="4093" spans="2:10">
      <c r="B4093" s="11"/>
      <c r="D4093" s="14"/>
      <c r="F4093" s="13"/>
      <c r="G4093" s="10"/>
      <c r="H4093" s="10"/>
      <c r="I4093" s="10"/>
      <c r="J4093" s="10"/>
    </row>
    <row r="4094" spans="2:10">
      <c r="B4094" s="11"/>
      <c r="D4094" s="14"/>
      <c r="F4094" s="13"/>
      <c r="G4094" s="10"/>
      <c r="H4094" s="10"/>
      <c r="I4094" s="10"/>
      <c r="J4094" s="10"/>
    </row>
    <row r="4095" spans="2:10">
      <c r="B4095" s="11"/>
      <c r="D4095" s="14"/>
      <c r="F4095" s="13"/>
      <c r="G4095" s="10"/>
      <c r="H4095" s="10"/>
      <c r="I4095" s="10"/>
      <c r="J4095" s="10"/>
    </row>
    <row r="4096" spans="2:10">
      <c r="B4096" s="11"/>
      <c r="D4096" s="14"/>
      <c r="F4096" s="13"/>
      <c r="G4096" s="10"/>
      <c r="H4096" s="10"/>
      <c r="I4096" s="10"/>
      <c r="J4096" s="10"/>
    </row>
    <row r="4097" spans="2:10">
      <c r="B4097" s="11"/>
      <c r="D4097" s="14"/>
      <c r="F4097" s="13"/>
      <c r="G4097" s="10"/>
      <c r="H4097" s="10"/>
      <c r="I4097" s="10"/>
      <c r="J4097" s="10"/>
    </row>
    <row r="4098" spans="2:10">
      <c r="B4098" s="11"/>
      <c r="D4098" s="14"/>
      <c r="F4098" s="13"/>
      <c r="G4098" s="10"/>
      <c r="H4098" s="10"/>
      <c r="I4098" s="10"/>
      <c r="J4098" s="10"/>
    </row>
    <row r="4099" spans="2:10">
      <c r="B4099" s="11"/>
      <c r="D4099" s="14"/>
      <c r="F4099" s="13"/>
      <c r="G4099" s="10"/>
      <c r="H4099" s="10"/>
      <c r="I4099" s="10"/>
      <c r="J4099" s="10"/>
    </row>
    <row r="4100" spans="2:10">
      <c r="B4100" s="11"/>
      <c r="D4100" s="14"/>
      <c r="F4100" s="13"/>
      <c r="G4100" s="10"/>
      <c r="H4100" s="10"/>
      <c r="I4100" s="10"/>
      <c r="J4100" s="10"/>
    </row>
    <row r="4101" spans="2:10">
      <c r="B4101" s="11"/>
      <c r="D4101" s="14"/>
      <c r="F4101" s="13"/>
      <c r="G4101" s="10"/>
      <c r="H4101" s="10"/>
      <c r="I4101" s="10"/>
      <c r="J4101" s="10"/>
    </row>
    <row r="4102" spans="2:10">
      <c r="B4102" s="11"/>
      <c r="D4102" s="14"/>
      <c r="F4102" s="13"/>
      <c r="G4102" s="10"/>
      <c r="H4102" s="10"/>
      <c r="I4102" s="10"/>
      <c r="J4102" s="10"/>
    </row>
    <row r="4103" spans="2:10">
      <c r="B4103" s="11"/>
      <c r="D4103" s="14"/>
      <c r="F4103" s="13"/>
      <c r="G4103" s="10"/>
      <c r="H4103" s="10"/>
      <c r="I4103" s="10"/>
      <c r="J4103" s="10"/>
    </row>
    <row r="4104" spans="2:10">
      <c r="B4104" s="11"/>
      <c r="D4104" s="14"/>
      <c r="F4104" s="13"/>
      <c r="G4104" s="10"/>
      <c r="H4104" s="10"/>
      <c r="I4104" s="10"/>
      <c r="J4104" s="10"/>
    </row>
    <row r="4105" spans="2:10">
      <c r="B4105" s="11"/>
      <c r="D4105" s="14"/>
      <c r="F4105" s="13"/>
      <c r="G4105" s="10"/>
      <c r="H4105" s="10"/>
      <c r="I4105" s="10"/>
      <c r="J4105" s="10"/>
    </row>
    <row r="4106" spans="2:10">
      <c r="B4106" s="11"/>
      <c r="D4106" s="14"/>
      <c r="F4106" s="13"/>
      <c r="G4106" s="10"/>
      <c r="H4106" s="10"/>
      <c r="I4106" s="10"/>
      <c r="J4106" s="10"/>
    </row>
    <row r="4107" spans="2:10">
      <c r="B4107" s="11"/>
      <c r="D4107" s="14"/>
      <c r="F4107" s="13"/>
      <c r="G4107" s="10"/>
      <c r="H4107" s="10"/>
      <c r="I4107" s="10"/>
      <c r="J4107" s="10"/>
    </row>
    <row r="4108" spans="2:10">
      <c r="B4108" s="11"/>
      <c r="D4108" s="14"/>
      <c r="F4108" s="13"/>
      <c r="G4108" s="10"/>
      <c r="H4108" s="10"/>
      <c r="I4108" s="10"/>
      <c r="J4108" s="10"/>
    </row>
    <row r="4109" spans="2:10">
      <c r="B4109" s="11"/>
      <c r="D4109" s="14"/>
      <c r="F4109" s="13"/>
      <c r="G4109" s="10"/>
      <c r="H4109" s="10"/>
      <c r="I4109" s="10"/>
      <c r="J4109" s="10"/>
    </row>
    <row r="4110" spans="2:10">
      <c r="B4110" s="11"/>
      <c r="D4110" s="14"/>
      <c r="F4110" s="13"/>
      <c r="G4110" s="10"/>
      <c r="H4110" s="10"/>
      <c r="I4110" s="10"/>
      <c r="J4110" s="10"/>
    </row>
    <row r="4111" spans="2:10">
      <c r="B4111" s="11"/>
      <c r="D4111" s="14"/>
      <c r="F4111" s="13"/>
      <c r="G4111" s="10"/>
      <c r="H4111" s="10"/>
      <c r="I4111" s="10"/>
      <c r="J4111" s="10"/>
    </row>
    <row r="4112" spans="2:10">
      <c r="B4112" s="11"/>
      <c r="D4112" s="14"/>
      <c r="F4112" s="13"/>
      <c r="G4112" s="10"/>
      <c r="H4112" s="10"/>
      <c r="I4112" s="10"/>
      <c r="J4112" s="10"/>
    </row>
    <row r="4113" spans="2:10">
      <c r="B4113" s="11"/>
      <c r="D4113" s="14"/>
      <c r="F4113" s="13"/>
      <c r="G4113" s="10"/>
      <c r="H4113" s="10"/>
      <c r="I4113" s="10"/>
      <c r="J4113" s="10"/>
    </row>
    <row r="4114" spans="2:10">
      <c r="B4114" s="11"/>
      <c r="D4114" s="14"/>
      <c r="F4114" s="13"/>
      <c r="G4114" s="10"/>
      <c r="H4114" s="10"/>
      <c r="I4114" s="10"/>
      <c r="J4114" s="10"/>
    </row>
    <row r="4115" spans="2:10">
      <c r="B4115" s="11"/>
      <c r="D4115" s="14"/>
      <c r="F4115" s="13"/>
      <c r="G4115" s="10"/>
      <c r="H4115" s="10"/>
      <c r="I4115" s="10"/>
      <c r="J4115" s="10"/>
    </row>
    <row r="4116" spans="2:10">
      <c r="B4116" s="11"/>
      <c r="D4116" s="14"/>
      <c r="F4116" s="13"/>
      <c r="G4116" s="10"/>
      <c r="H4116" s="10"/>
      <c r="I4116" s="10"/>
      <c r="J4116" s="10"/>
    </row>
    <row r="4117" spans="2:10">
      <c r="B4117" s="11"/>
      <c r="D4117" s="14"/>
      <c r="F4117" s="13"/>
      <c r="G4117" s="10"/>
      <c r="H4117" s="10"/>
      <c r="I4117" s="10"/>
      <c r="J4117" s="10"/>
    </row>
    <row r="4118" spans="2:10">
      <c r="B4118" s="11"/>
      <c r="D4118" s="14"/>
      <c r="F4118" s="13"/>
      <c r="G4118" s="10"/>
      <c r="H4118" s="10"/>
      <c r="I4118" s="10"/>
      <c r="J4118" s="10"/>
    </row>
    <row r="4119" spans="2:10">
      <c r="B4119" s="11"/>
      <c r="D4119" s="14"/>
      <c r="F4119" s="13"/>
      <c r="G4119" s="10"/>
      <c r="H4119" s="10"/>
      <c r="I4119" s="10"/>
      <c r="J4119" s="10"/>
    </row>
    <row r="4120" spans="2:10">
      <c r="B4120" s="11"/>
      <c r="D4120" s="14"/>
      <c r="F4120" s="13"/>
      <c r="G4120" s="10"/>
      <c r="H4120" s="10"/>
      <c r="I4120" s="10"/>
      <c r="J4120" s="10"/>
    </row>
    <row r="4121" spans="2:10">
      <c r="B4121" s="11"/>
      <c r="D4121" s="14"/>
      <c r="F4121" s="13"/>
      <c r="G4121" s="10"/>
      <c r="H4121" s="10"/>
      <c r="I4121" s="10"/>
      <c r="J4121" s="10"/>
    </row>
    <row r="4122" spans="2:10">
      <c r="B4122" s="11"/>
      <c r="D4122" s="14"/>
      <c r="F4122" s="13"/>
      <c r="G4122" s="10"/>
      <c r="H4122" s="10"/>
      <c r="I4122" s="10"/>
      <c r="J4122" s="10"/>
    </row>
    <row r="4123" spans="2:10">
      <c r="B4123" s="11"/>
      <c r="D4123" s="14"/>
      <c r="F4123" s="13"/>
      <c r="G4123" s="10"/>
      <c r="H4123" s="10"/>
      <c r="I4123" s="10"/>
      <c r="J4123" s="10"/>
    </row>
    <row r="4124" spans="2:10">
      <c r="B4124" s="11"/>
      <c r="D4124" s="14"/>
      <c r="F4124" s="13"/>
      <c r="G4124" s="10"/>
      <c r="H4124" s="10"/>
      <c r="I4124" s="10"/>
      <c r="J4124" s="10"/>
    </row>
    <row r="4125" spans="2:10">
      <c r="B4125" s="11"/>
      <c r="D4125" s="14"/>
      <c r="F4125" s="13"/>
      <c r="G4125" s="10"/>
      <c r="H4125" s="10"/>
      <c r="I4125" s="10"/>
      <c r="J4125" s="10"/>
    </row>
    <row r="4126" spans="2:10">
      <c r="B4126" s="11"/>
      <c r="D4126" s="14"/>
      <c r="F4126" s="13"/>
      <c r="G4126" s="10"/>
      <c r="H4126" s="10"/>
      <c r="I4126" s="10"/>
      <c r="J4126" s="10"/>
    </row>
    <row r="4127" spans="2:10">
      <c r="B4127" s="11"/>
      <c r="D4127" s="14"/>
      <c r="F4127" s="13"/>
      <c r="G4127" s="10"/>
      <c r="H4127" s="10"/>
      <c r="I4127" s="10"/>
      <c r="J4127" s="10"/>
    </row>
    <row r="4128" spans="2:10">
      <c r="B4128" s="11"/>
      <c r="D4128" s="14"/>
      <c r="F4128" s="13"/>
      <c r="G4128" s="10"/>
      <c r="H4128" s="10"/>
      <c r="I4128" s="10"/>
      <c r="J4128" s="10"/>
    </row>
    <row r="4129" spans="2:10">
      <c r="B4129" s="11"/>
      <c r="D4129" s="14"/>
      <c r="F4129" s="13"/>
      <c r="G4129" s="10"/>
      <c r="H4129" s="10"/>
      <c r="I4129" s="10"/>
      <c r="J4129" s="10"/>
    </row>
    <row r="4130" spans="2:10">
      <c r="B4130" s="11"/>
      <c r="D4130" s="14"/>
      <c r="F4130" s="13"/>
      <c r="G4130" s="10"/>
      <c r="H4130" s="10"/>
      <c r="I4130" s="10"/>
      <c r="J4130" s="10"/>
    </row>
    <row r="4131" spans="2:10">
      <c r="B4131" s="11"/>
      <c r="D4131" s="14"/>
      <c r="F4131" s="13"/>
      <c r="G4131" s="10"/>
      <c r="H4131" s="10"/>
      <c r="I4131" s="10"/>
      <c r="J4131" s="10"/>
    </row>
    <row r="4132" spans="2:10">
      <c r="B4132" s="11"/>
      <c r="D4132" s="14"/>
      <c r="F4132" s="13"/>
      <c r="G4132" s="10"/>
      <c r="H4132" s="10"/>
      <c r="I4132" s="10"/>
      <c r="J4132" s="10"/>
    </row>
    <row r="4133" spans="2:10">
      <c r="B4133" s="11"/>
      <c r="D4133" s="14"/>
      <c r="F4133" s="13"/>
      <c r="G4133" s="10"/>
      <c r="H4133" s="10"/>
      <c r="I4133" s="10"/>
      <c r="J4133" s="10"/>
    </row>
    <row r="4134" spans="2:10">
      <c r="B4134" s="11"/>
      <c r="D4134" s="14"/>
      <c r="F4134" s="13"/>
      <c r="G4134" s="10"/>
      <c r="H4134" s="10"/>
      <c r="I4134" s="10"/>
      <c r="J4134" s="10"/>
    </row>
    <row r="4135" spans="2:10">
      <c r="B4135" s="11"/>
      <c r="D4135" s="14"/>
      <c r="F4135" s="13"/>
      <c r="G4135" s="10"/>
      <c r="H4135" s="10"/>
      <c r="I4135" s="10"/>
      <c r="J4135" s="10"/>
    </row>
    <row r="4136" spans="2:10">
      <c r="B4136" s="11"/>
      <c r="D4136" s="14"/>
      <c r="F4136" s="13"/>
      <c r="G4136" s="10"/>
      <c r="H4136" s="10"/>
      <c r="I4136" s="10"/>
      <c r="J4136" s="10"/>
    </row>
    <row r="4137" spans="2:10">
      <c r="B4137" s="11"/>
      <c r="D4137" s="14"/>
      <c r="F4137" s="13"/>
      <c r="G4137" s="10"/>
      <c r="H4137" s="10"/>
      <c r="I4137" s="10"/>
      <c r="J4137" s="10"/>
    </row>
    <row r="4138" spans="2:10">
      <c r="B4138" s="11"/>
      <c r="D4138" s="14"/>
      <c r="F4138" s="13"/>
      <c r="G4138" s="10"/>
      <c r="H4138" s="10"/>
      <c r="I4138" s="10"/>
      <c r="J4138" s="10"/>
    </row>
    <row r="4139" spans="2:10">
      <c r="B4139" s="11"/>
      <c r="D4139" s="14"/>
      <c r="F4139" s="13"/>
      <c r="G4139" s="10"/>
      <c r="H4139" s="10"/>
      <c r="I4139" s="10"/>
      <c r="J4139" s="10"/>
    </row>
    <row r="4140" spans="2:10">
      <c r="B4140" s="11"/>
      <c r="D4140" s="14"/>
      <c r="F4140" s="13"/>
      <c r="G4140" s="10"/>
      <c r="H4140" s="10"/>
      <c r="I4140" s="10"/>
      <c r="J4140" s="10"/>
    </row>
    <row r="4141" spans="2:10">
      <c r="B4141" s="11"/>
      <c r="D4141" s="14"/>
      <c r="F4141" s="13"/>
      <c r="G4141" s="10"/>
      <c r="H4141" s="10"/>
      <c r="I4141" s="10"/>
      <c r="J4141" s="10"/>
    </row>
    <row r="4142" spans="2:10">
      <c r="B4142" s="11"/>
      <c r="D4142" s="14"/>
      <c r="F4142" s="13"/>
      <c r="G4142" s="10"/>
      <c r="H4142" s="10"/>
      <c r="I4142" s="10"/>
      <c r="J4142" s="10"/>
    </row>
    <row r="4143" spans="2:10">
      <c r="B4143" s="11"/>
      <c r="D4143" s="14"/>
      <c r="F4143" s="13"/>
      <c r="G4143" s="10"/>
      <c r="H4143" s="10"/>
      <c r="I4143" s="10"/>
      <c r="J4143" s="10"/>
    </row>
    <row r="4144" spans="2:10">
      <c r="B4144" s="11"/>
      <c r="D4144" s="14"/>
      <c r="F4144" s="13"/>
      <c r="G4144" s="10"/>
      <c r="H4144" s="10"/>
      <c r="I4144" s="10"/>
      <c r="J4144" s="10"/>
    </row>
    <row r="4145" spans="2:10">
      <c r="B4145" s="11"/>
      <c r="D4145" s="14"/>
      <c r="F4145" s="13"/>
      <c r="G4145" s="10"/>
      <c r="H4145" s="10"/>
      <c r="I4145" s="10"/>
      <c r="J4145" s="10"/>
    </row>
    <row r="4146" spans="2:10">
      <c r="B4146" s="11"/>
      <c r="D4146" s="14"/>
      <c r="F4146" s="13"/>
      <c r="G4146" s="10"/>
      <c r="H4146" s="10"/>
      <c r="I4146" s="10"/>
      <c r="J4146" s="10"/>
    </row>
    <row r="4147" spans="2:10">
      <c r="B4147" s="11"/>
      <c r="D4147" s="14"/>
      <c r="F4147" s="13"/>
      <c r="G4147" s="10"/>
      <c r="H4147" s="10"/>
      <c r="I4147" s="10"/>
      <c r="J4147" s="10"/>
    </row>
    <row r="4148" spans="2:10">
      <c r="B4148" s="11"/>
      <c r="D4148" s="14"/>
      <c r="F4148" s="13"/>
      <c r="G4148" s="10"/>
      <c r="H4148" s="10"/>
      <c r="I4148" s="10"/>
      <c r="J4148" s="10"/>
    </row>
    <row r="4149" spans="2:10">
      <c r="B4149" s="11"/>
      <c r="D4149" s="14"/>
      <c r="F4149" s="13"/>
      <c r="G4149" s="10"/>
      <c r="H4149" s="10"/>
      <c r="I4149" s="10"/>
      <c r="J4149" s="10"/>
    </row>
    <row r="4150" spans="2:10">
      <c r="B4150" s="11"/>
      <c r="D4150" s="14"/>
      <c r="F4150" s="13"/>
      <c r="G4150" s="10"/>
      <c r="H4150" s="10"/>
      <c r="I4150" s="10"/>
      <c r="J4150" s="10"/>
    </row>
    <row r="4151" spans="2:10">
      <c r="B4151" s="11"/>
      <c r="D4151" s="14"/>
      <c r="F4151" s="13"/>
      <c r="G4151" s="10"/>
      <c r="H4151" s="10"/>
      <c r="I4151" s="10"/>
      <c r="J4151" s="10"/>
    </row>
    <row r="4152" spans="2:10">
      <c r="B4152" s="11"/>
      <c r="D4152" s="14"/>
      <c r="F4152" s="13"/>
      <c r="G4152" s="10"/>
      <c r="H4152" s="10"/>
      <c r="I4152" s="10"/>
      <c r="J4152" s="10"/>
    </row>
    <row r="4153" spans="2:10">
      <c r="B4153" s="11"/>
      <c r="D4153" s="14"/>
      <c r="F4153" s="13"/>
      <c r="G4153" s="10"/>
      <c r="H4153" s="10"/>
      <c r="I4153" s="10"/>
      <c r="J4153" s="10"/>
    </row>
    <row r="4154" spans="2:10">
      <c r="B4154" s="11"/>
      <c r="D4154" s="14"/>
      <c r="F4154" s="13"/>
      <c r="G4154" s="10"/>
      <c r="H4154" s="10"/>
      <c r="I4154" s="10"/>
      <c r="J4154" s="10"/>
    </row>
    <row r="4155" spans="2:10">
      <c r="B4155" s="11"/>
      <c r="D4155" s="14"/>
      <c r="F4155" s="13"/>
      <c r="G4155" s="10"/>
      <c r="H4155" s="10"/>
      <c r="I4155" s="10"/>
      <c r="J4155" s="10"/>
    </row>
    <row r="4156" spans="2:10">
      <c r="B4156" s="11"/>
      <c r="D4156" s="14"/>
      <c r="F4156" s="13"/>
      <c r="G4156" s="10"/>
      <c r="H4156" s="10"/>
      <c r="I4156" s="10"/>
      <c r="J4156" s="10"/>
    </row>
    <row r="4157" spans="2:10">
      <c r="B4157" s="11"/>
      <c r="D4157" s="14"/>
      <c r="F4157" s="13"/>
      <c r="G4157" s="10"/>
      <c r="H4157" s="10"/>
      <c r="I4157" s="10"/>
      <c r="J4157" s="10"/>
    </row>
    <row r="4158" spans="2:10">
      <c r="B4158" s="11"/>
      <c r="D4158" s="14"/>
      <c r="F4158" s="13"/>
      <c r="G4158" s="10"/>
      <c r="H4158" s="10"/>
      <c r="I4158" s="10"/>
      <c r="J4158" s="10"/>
    </row>
    <row r="4159" spans="2:10">
      <c r="B4159" s="11"/>
      <c r="D4159" s="14"/>
      <c r="F4159" s="13"/>
      <c r="G4159" s="10"/>
      <c r="H4159" s="10"/>
      <c r="I4159" s="10"/>
      <c r="J4159" s="10"/>
    </row>
    <row r="4160" spans="2:10">
      <c r="B4160" s="11"/>
      <c r="D4160" s="14"/>
      <c r="F4160" s="13"/>
      <c r="G4160" s="10"/>
      <c r="H4160" s="10"/>
      <c r="I4160" s="10"/>
      <c r="J4160" s="10"/>
    </row>
    <row r="4161" spans="2:10">
      <c r="B4161" s="11"/>
      <c r="D4161" s="14"/>
      <c r="F4161" s="13"/>
      <c r="G4161" s="10"/>
      <c r="H4161" s="10"/>
      <c r="I4161" s="10"/>
      <c r="J4161" s="10"/>
    </row>
    <row r="4162" spans="2:10">
      <c r="B4162" s="11"/>
      <c r="D4162" s="14"/>
      <c r="F4162" s="13"/>
      <c r="G4162" s="10"/>
      <c r="H4162" s="10"/>
      <c r="I4162" s="10"/>
      <c r="J4162" s="10"/>
    </row>
    <row r="4163" spans="2:10">
      <c r="B4163" s="11"/>
      <c r="D4163" s="14"/>
      <c r="F4163" s="13"/>
      <c r="G4163" s="10"/>
      <c r="H4163" s="10"/>
      <c r="I4163" s="10"/>
      <c r="J4163" s="10"/>
    </row>
    <row r="4164" spans="2:10">
      <c r="B4164" s="11"/>
      <c r="D4164" s="14"/>
      <c r="F4164" s="13"/>
      <c r="G4164" s="10"/>
      <c r="H4164" s="10"/>
      <c r="I4164" s="10"/>
      <c r="J4164" s="10"/>
    </row>
    <row r="4165" spans="2:10">
      <c r="B4165" s="11"/>
      <c r="D4165" s="14"/>
      <c r="F4165" s="13"/>
      <c r="G4165" s="10"/>
      <c r="H4165" s="10"/>
      <c r="I4165" s="10"/>
      <c r="J4165" s="10"/>
    </row>
    <row r="4166" spans="2:10">
      <c r="B4166" s="11"/>
      <c r="D4166" s="14"/>
      <c r="F4166" s="13"/>
      <c r="G4166" s="10"/>
      <c r="H4166" s="10"/>
      <c r="I4166" s="10"/>
      <c r="J4166" s="10"/>
    </row>
    <row r="4167" spans="2:10">
      <c r="B4167" s="11"/>
      <c r="D4167" s="14"/>
      <c r="F4167" s="13"/>
      <c r="G4167" s="10"/>
      <c r="H4167" s="10"/>
      <c r="I4167" s="10"/>
      <c r="J4167" s="10"/>
    </row>
    <row r="4168" spans="2:10">
      <c r="B4168" s="11"/>
      <c r="D4168" s="14"/>
      <c r="F4168" s="13"/>
      <c r="G4168" s="10"/>
      <c r="H4168" s="10"/>
      <c r="I4168" s="10"/>
      <c r="J4168" s="10"/>
    </row>
    <row r="4169" spans="2:10">
      <c r="B4169" s="11"/>
      <c r="D4169" s="14"/>
      <c r="F4169" s="13"/>
      <c r="G4169" s="10"/>
      <c r="H4169" s="10"/>
      <c r="I4169" s="10"/>
      <c r="J4169" s="10"/>
    </row>
    <row r="4170" spans="2:10">
      <c r="B4170" s="11"/>
      <c r="D4170" s="14"/>
      <c r="F4170" s="13"/>
      <c r="G4170" s="10"/>
      <c r="H4170" s="10"/>
      <c r="I4170" s="10"/>
      <c r="J4170" s="10"/>
    </row>
    <row r="4171" spans="2:10">
      <c r="B4171" s="11"/>
      <c r="D4171" s="14"/>
      <c r="F4171" s="13"/>
      <c r="G4171" s="10"/>
      <c r="H4171" s="10"/>
      <c r="I4171" s="10"/>
      <c r="J4171" s="10"/>
    </row>
    <row r="4172" spans="2:10">
      <c r="B4172" s="11"/>
      <c r="D4172" s="14"/>
      <c r="F4172" s="13"/>
      <c r="G4172" s="10"/>
      <c r="H4172" s="10"/>
      <c r="I4172" s="10"/>
      <c r="J4172" s="10"/>
    </row>
    <row r="4173" spans="2:10">
      <c r="B4173" s="11"/>
      <c r="D4173" s="14"/>
      <c r="F4173" s="13"/>
      <c r="G4173" s="10"/>
      <c r="H4173" s="10"/>
      <c r="I4173" s="10"/>
      <c r="J4173" s="10"/>
    </row>
    <row r="4174" spans="2:10">
      <c r="B4174" s="11"/>
      <c r="D4174" s="14"/>
      <c r="F4174" s="13"/>
      <c r="G4174" s="10"/>
      <c r="H4174" s="10"/>
      <c r="I4174" s="10"/>
      <c r="J4174" s="10"/>
    </row>
    <row r="4175" spans="2:10">
      <c r="B4175" s="11"/>
      <c r="D4175" s="14"/>
      <c r="F4175" s="13"/>
      <c r="G4175" s="10"/>
      <c r="H4175" s="10"/>
      <c r="I4175" s="10"/>
      <c r="J4175" s="10"/>
    </row>
    <row r="4176" spans="2:10">
      <c r="B4176" s="11"/>
      <c r="D4176" s="14"/>
      <c r="F4176" s="13"/>
      <c r="G4176" s="10"/>
      <c r="H4176" s="10"/>
      <c r="I4176" s="10"/>
      <c r="J4176" s="10"/>
    </row>
    <row r="4177" spans="2:10">
      <c r="B4177" s="11"/>
      <c r="D4177" s="14"/>
      <c r="F4177" s="13"/>
      <c r="G4177" s="10"/>
      <c r="H4177" s="10"/>
      <c r="I4177" s="10"/>
      <c r="J4177" s="10"/>
    </row>
    <row r="4178" spans="2:10">
      <c r="B4178" s="11"/>
      <c r="D4178" s="14"/>
      <c r="F4178" s="13"/>
      <c r="G4178" s="10"/>
      <c r="H4178" s="10"/>
      <c r="I4178" s="10"/>
      <c r="J4178" s="10"/>
    </row>
    <row r="4179" spans="2:10">
      <c r="B4179" s="11"/>
      <c r="D4179" s="14"/>
      <c r="F4179" s="13"/>
      <c r="G4179" s="10"/>
      <c r="H4179" s="10"/>
      <c r="I4179" s="10"/>
      <c r="J4179" s="10"/>
    </row>
    <row r="4180" spans="2:10">
      <c r="B4180" s="11"/>
      <c r="D4180" s="14"/>
      <c r="F4180" s="13"/>
      <c r="G4180" s="10"/>
      <c r="H4180" s="10"/>
      <c r="I4180" s="10"/>
      <c r="J4180" s="10"/>
    </row>
    <row r="4181" spans="2:10">
      <c r="B4181" s="11"/>
      <c r="D4181" s="14"/>
      <c r="F4181" s="13"/>
      <c r="G4181" s="10"/>
      <c r="H4181" s="10"/>
      <c r="I4181" s="10"/>
      <c r="J4181" s="10"/>
    </row>
    <row r="4182" spans="2:10">
      <c r="B4182" s="11"/>
      <c r="D4182" s="14"/>
      <c r="F4182" s="13"/>
      <c r="G4182" s="10"/>
      <c r="H4182" s="10"/>
      <c r="I4182" s="10"/>
      <c r="J4182" s="10"/>
    </row>
    <row r="4183" spans="2:10">
      <c r="B4183" s="11"/>
      <c r="D4183" s="14"/>
      <c r="F4183" s="13"/>
      <c r="G4183" s="10"/>
      <c r="H4183" s="10"/>
      <c r="I4183" s="10"/>
      <c r="J4183" s="10"/>
    </row>
    <row r="4184" spans="2:10">
      <c r="B4184" s="11"/>
      <c r="D4184" s="14"/>
      <c r="F4184" s="13"/>
      <c r="G4184" s="10"/>
      <c r="H4184" s="10"/>
      <c r="I4184" s="10"/>
      <c r="J4184" s="10"/>
    </row>
    <row r="4185" spans="2:10">
      <c r="B4185" s="11"/>
      <c r="D4185" s="14"/>
      <c r="F4185" s="13"/>
      <c r="G4185" s="10"/>
      <c r="H4185" s="10"/>
      <c r="I4185" s="10"/>
      <c r="J4185" s="10"/>
    </row>
    <row r="4186" spans="2:10">
      <c r="B4186" s="11"/>
      <c r="D4186" s="14"/>
      <c r="F4186" s="13"/>
      <c r="G4186" s="10"/>
      <c r="H4186" s="10"/>
      <c r="I4186" s="10"/>
      <c r="J4186" s="10"/>
    </row>
    <row r="4187" spans="2:10">
      <c r="B4187" s="11"/>
      <c r="D4187" s="14"/>
      <c r="F4187" s="13"/>
      <c r="G4187" s="10"/>
      <c r="H4187" s="10"/>
      <c r="I4187" s="10"/>
      <c r="J4187" s="10"/>
    </row>
    <row r="4188" spans="2:10">
      <c r="B4188" s="11"/>
      <c r="D4188" s="14"/>
      <c r="F4188" s="13"/>
      <c r="G4188" s="10"/>
      <c r="H4188" s="10"/>
      <c r="I4188" s="10"/>
      <c r="J4188" s="10"/>
    </row>
    <row r="4189" spans="2:10">
      <c r="B4189" s="11"/>
      <c r="D4189" s="14"/>
      <c r="F4189" s="13"/>
      <c r="G4189" s="10"/>
      <c r="H4189" s="10"/>
      <c r="I4189" s="10"/>
      <c r="J4189" s="10"/>
    </row>
    <row r="4190" spans="2:10">
      <c r="B4190" s="11"/>
      <c r="D4190" s="14"/>
      <c r="F4190" s="13"/>
      <c r="G4190" s="10"/>
      <c r="H4190" s="10"/>
      <c r="I4190" s="10"/>
      <c r="J4190" s="10"/>
    </row>
    <row r="4191" spans="2:10">
      <c r="B4191" s="11"/>
      <c r="D4191" s="14"/>
      <c r="F4191" s="13"/>
      <c r="G4191" s="10"/>
      <c r="H4191" s="10"/>
      <c r="I4191" s="10"/>
      <c r="J4191" s="10"/>
    </row>
    <row r="4192" spans="2:10">
      <c r="B4192" s="11"/>
      <c r="D4192" s="14"/>
      <c r="F4192" s="13"/>
      <c r="G4192" s="10"/>
      <c r="H4192" s="10"/>
      <c r="I4192" s="10"/>
      <c r="J4192" s="10"/>
    </row>
    <row r="4193" spans="2:10">
      <c r="B4193" s="11"/>
      <c r="D4193" s="14"/>
      <c r="F4193" s="13"/>
      <c r="G4193" s="10"/>
      <c r="H4193" s="10"/>
      <c r="I4193" s="10"/>
      <c r="J4193" s="10"/>
    </row>
    <row r="4194" spans="2:10">
      <c r="B4194" s="11"/>
      <c r="D4194" s="14"/>
      <c r="F4194" s="13"/>
      <c r="G4194" s="10"/>
      <c r="H4194" s="10"/>
      <c r="I4194" s="10"/>
      <c r="J4194" s="10"/>
    </row>
    <row r="4195" spans="2:10">
      <c r="B4195" s="11"/>
      <c r="D4195" s="14"/>
      <c r="F4195" s="13"/>
      <c r="G4195" s="10"/>
      <c r="H4195" s="10"/>
      <c r="I4195" s="10"/>
      <c r="J4195" s="10"/>
    </row>
    <row r="4196" spans="2:10">
      <c r="B4196" s="11"/>
      <c r="D4196" s="14"/>
      <c r="F4196" s="13"/>
      <c r="G4196" s="10"/>
      <c r="H4196" s="10"/>
      <c r="I4196" s="10"/>
      <c r="J4196" s="10"/>
    </row>
    <row r="4197" spans="2:10">
      <c r="B4197" s="11"/>
      <c r="D4197" s="14"/>
      <c r="F4197" s="13"/>
      <c r="G4197" s="10"/>
      <c r="H4197" s="10"/>
      <c r="I4197" s="10"/>
      <c r="J4197" s="10"/>
    </row>
    <row r="4198" spans="2:10">
      <c r="B4198" s="11"/>
      <c r="D4198" s="14"/>
      <c r="F4198" s="13"/>
      <c r="G4198" s="10"/>
      <c r="H4198" s="10"/>
      <c r="I4198" s="10"/>
      <c r="J4198" s="10"/>
    </row>
    <row r="4199" spans="2:10">
      <c r="B4199" s="11"/>
      <c r="D4199" s="14"/>
      <c r="F4199" s="13"/>
      <c r="G4199" s="10"/>
      <c r="H4199" s="10"/>
      <c r="I4199" s="10"/>
      <c r="J4199" s="10"/>
    </row>
    <row r="4200" spans="2:10">
      <c r="B4200" s="11"/>
      <c r="D4200" s="14"/>
      <c r="F4200" s="13"/>
      <c r="G4200" s="10"/>
      <c r="H4200" s="10"/>
      <c r="I4200" s="10"/>
      <c r="J4200" s="10"/>
    </row>
    <row r="4201" spans="2:10">
      <c r="B4201" s="11"/>
      <c r="D4201" s="14"/>
      <c r="F4201" s="13"/>
      <c r="G4201" s="10"/>
      <c r="H4201" s="10"/>
      <c r="I4201" s="10"/>
      <c r="J4201" s="10"/>
    </row>
    <row r="4202" spans="2:10">
      <c r="B4202" s="11"/>
      <c r="D4202" s="14"/>
      <c r="F4202" s="13"/>
      <c r="G4202" s="10"/>
      <c r="H4202" s="10"/>
      <c r="I4202" s="10"/>
      <c r="J4202" s="10"/>
    </row>
    <row r="4203" spans="2:10">
      <c r="B4203" s="11"/>
      <c r="D4203" s="14"/>
      <c r="F4203" s="13"/>
      <c r="G4203" s="10"/>
      <c r="H4203" s="10"/>
      <c r="I4203" s="10"/>
      <c r="J4203" s="10"/>
    </row>
    <row r="4204" spans="2:10">
      <c r="B4204" s="11"/>
      <c r="D4204" s="14"/>
      <c r="F4204" s="13"/>
      <c r="G4204" s="10"/>
      <c r="H4204" s="10"/>
      <c r="I4204" s="10"/>
      <c r="J4204" s="10"/>
    </row>
    <row r="4205" spans="2:10">
      <c r="B4205" s="11"/>
      <c r="D4205" s="14"/>
      <c r="F4205" s="13"/>
      <c r="G4205" s="10"/>
      <c r="H4205" s="10"/>
      <c r="I4205" s="10"/>
      <c r="J4205" s="10"/>
    </row>
    <row r="4206" spans="2:10">
      <c r="B4206" s="11"/>
      <c r="D4206" s="14"/>
      <c r="F4206" s="13"/>
      <c r="G4206" s="10"/>
      <c r="H4206" s="10"/>
      <c r="I4206" s="10"/>
      <c r="J4206" s="10"/>
    </row>
    <row r="4207" spans="2:10">
      <c r="B4207" s="11"/>
      <c r="D4207" s="14"/>
      <c r="F4207" s="13"/>
      <c r="G4207" s="10"/>
      <c r="H4207" s="10"/>
      <c r="I4207" s="10"/>
      <c r="J4207" s="10"/>
    </row>
    <row r="4208" spans="2:10">
      <c r="B4208" s="11"/>
      <c r="D4208" s="14"/>
      <c r="F4208" s="13"/>
      <c r="G4208" s="10"/>
      <c r="H4208" s="10"/>
      <c r="I4208" s="10"/>
      <c r="J4208" s="10"/>
    </row>
    <row r="4209" spans="2:10">
      <c r="B4209" s="11"/>
      <c r="D4209" s="14"/>
      <c r="F4209" s="13"/>
      <c r="G4209" s="10"/>
      <c r="H4209" s="10"/>
      <c r="I4209" s="10"/>
      <c r="J4209" s="10"/>
    </row>
    <row r="4210" spans="2:10">
      <c r="B4210" s="11"/>
      <c r="D4210" s="14"/>
      <c r="F4210" s="13"/>
      <c r="G4210" s="10"/>
      <c r="H4210" s="10"/>
      <c r="I4210" s="10"/>
      <c r="J4210" s="10"/>
    </row>
    <row r="4211" spans="2:10">
      <c r="B4211" s="11"/>
      <c r="D4211" s="14"/>
      <c r="F4211" s="13"/>
      <c r="G4211" s="10"/>
      <c r="H4211" s="10"/>
      <c r="I4211" s="10"/>
      <c r="J4211" s="10"/>
    </row>
    <row r="4212" spans="2:10">
      <c r="B4212" s="11"/>
      <c r="D4212" s="14"/>
      <c r="F4212" s="13"/>
      <c r="G4212" s="10"/>
      <c r="H4212" s="10"/>
      <c r="I4212" s="10"/>
      <c r="J4212" s="10"/>
    </row>
    <row r="4213" spans="2:10">
      <c r="B4213" s="11"/>
      <c r="D4213" s="14"/>
      <c r="F4213" s="13"/>
      <c r="G4213" s="10"/>
      <c r="H4213" s="10"/>
      <c r="I4213" s="10"/>
      <c r="J4213" s="10"/>
    </row>
    <row r="4214" spans="2:10">
      <c r="B4214" s="11"/>
      <c r="D4214" s="14"/>
      <c r="F4214" s="13"/>
      <c r="G4214" s="10"/>
      <c r="H4214" s="10"/>
      <c r="I4214" s="10"/>
      <c r="J4214" s="10"/>
    </row>
    <row r="4215" spans="2:10">
      <c r="B4215" s="11"/>
      <c r="D4215" s="14"/>
      <c r="F4215" s="13"/>
      <c r="G4215" s="10"/>
      <c r="H4215" s="10"/>
      <c r="I4215" s="10"/>
      <c r="J4215" s="10"/>
    </row>
    <row r="4216" spans="2:10">
      <c r="B4216" s="11"/>
      <c r="D4216" s="14"/>
      <c r="F4216" s="13"/>
      <c r="G4216" s="10"/>
      <c r="H4216" s="10"/>
      <c r="I4216" s="10"/>
      <c r="J4216" s="10"/>
    </row>
    <row r="4217" spans="2:10">
      <c r="B4217" s="11"/>
      <c r="D4217" s="14"/>
      <c r="F4217" s="13"/>
      <c r="G4217" s="10"/>
      <c r="H4217" s="10"/>
      <c r="I4217" s="10"/>
      <c r="J4217" s="10"/>
    </row>
    <row r="4218" spans="2:10">
      <c r="B4218" s="11"/>
      <c r="D4218" s="14"/>
      <c r="F4218" s="13"/>
      <c r="G4218" s="10"/>
      <c r="H4218" s="10"/>
      <c r="I4218" s="10"/>
      <c r="J4218" s="10"/>
    </row>
    <row r="4219" spans="2:10">
      <c r="B4219" s="11"/>
      <c r="D4219" s="14"/>
      <c r="F4219" s="13"/>
      <c r="G4219" s="10"/>
      <c r="H4219" s="10"/>
      <c r="I4219" s="10"/>
      <c r="J4219" s="10"/>
    </row>
    <row r="4220" spans="2:10">
      <c r="B4220" s="11"/>
      <c r="D4220" s="14"/>
      <c r="F4220" s="13"/>
      <c r="G4220" s="10"/>
      <c r="H4220" s="10"/>
      <c r="I4220" s="10"/>
      <c r="J4220" s="10"/>
    </row>
    <row r="4221" spans="2:10">
      <c r="B4221" s="11"/>
      <c r="D4221" s="14"/>
      <c r="F4221" s="13"/>
      <c r="G4221" s="10"/>
      <c r="H4221" s="10"/>
      <c r="I4221" s="10"/>
      <c r="J4221" s="10"/>
    </row>
    <row r="4222" spans="2:10">
      <c r="B4222" s="11"/>
      <c r="D4222" s="14"/>
      <c r="F4222" s="13"/>
      <c r="G4222" s="10"/>
      <c r="H4222" s="10"/>
      <c r="I4222" s="10"/>
      <c r="J4222" s="10"/>
    </row>
    <row r="4223" spans="2:10">
      <c r="B4223" s="11"/>
      <c r="D4223" s="14"/>
      <c r="F4223" s="13"/>
      <c r="G4223" s="10"/>
      <c r="H4223" s="10"/>
      <c r="I4223" s="10"/>
      <c r="J4223" s="10"/>
    </row>
    <row r="4224" spans="2:10">
      <c r="B4224" s="11"/>
      <c r="D4224" s="14"/>
      <c r="F4224" s="13"/>
      <c r="G4224" s="10"/>
      <c r="H4224" s="10"/>
      <c r="I4224" s="10"/>
      <c r="J4224" s="10"/>
    </row>
    <row r="4225" spans="2:10">
      <c r="B4225" s="11"/>
      <c r="D4225" s="14"/>
      <c r="F4225" s="13"/>
      <c r="G4225" s="10"/>
      <c r="H4225" s="10"/>
      <c r="I4225" s="10"/>
      <c r="J4225" s="10"/>
    </row>
    <row r="4226" spans="2:10">
      <c r="B4226" s="11"/>
      <c r="D4226" s="14"/>
      <c r="F4226" s="13"/>
      <c r="G4226" s="10"/>
      <c r="H4226" s="10"/>
      <c r="I4226" s="10"/>
      <c r="J4226" s="10"/>
    </row>
    <row r="4227" spans="2:10">
      <c r="B4227" s="11"/>
      <c r="D4227" s="14"/>
      <c r="F4227" s="13"/>
      <c r="G4227" s="10"/>
      <c r="H4227" s="10"/>
      <c r="I4227" s="10"/>
      <c r="J4227" s="10"/>
    </row>
    <row r="4228" spans="2:10">
      <c r="B4228" s="11"/>
      <c r="D4228" s="14"/>
      <c r="F4228" s="13"/>
      <c r="G4228" s="10"/>
      <c r="H4228" s="10"/>
      <c r="I4228" s="10"/>
      <c r="J4228" s="10"/>
    </row>
    <row r="4229" spans="2:10">
      <c r="B4229" s="11"/>
      <c r="D4229" s="14"/>
      <c r="F4229" s="13"/>
      <c r="G4229" s="10"/>
      <c r="H4229" s="10"/>
      <c r="I4229" s="10"/>
      <c r="J4229" s="10"/>
    </row>
    <row r="4230" spans="2:10">
      <c r="B4230" s="11"/>
      <c r="D4230" s="14"/>
      <c r="F4230" s="13"/>
      <c r="G4230" s="10"/>
      <c r="H4230" s="10"/>
      <c r="I4230" s="10"/>
      <c r="J4230" s="10"/>
    </row>
    <row r="4231" spans="2:10">
      <c r="B4231" s="11"/>
      <c r="D4231" s="14"/>
      <c r="F4231" s="13"/>
      <c r="G4231" s="10"/>
      <c r="H4231" s="10"/>
      <c r="I4231" s="10"/>
      <c r="J4231" s="10"/>
    </row>
    <row r="4232" spans="2:10">
      <c r="B4232" s="11"/>
      <c r="D4232" s="14"/>
      <c r="F4232" s="13"/>
      <c r="G4232" s="10"/>
      <c r="H4232" s="10"/>
      <c r="I4232" s="10"/>
      <c r="J4232" s="10"/>
    </row>
    <row r="4233" spans="2:10">
      <c r="B4233" s="11"/>
      <c r="D4233" s="14"/>
      <c r="F4233" s="13"/>
      <c r="G4233" s="10"/>
      <c r="H4233" s="10"/>
      <c r="I4233" s="10"/>
      <c r="J4233" s="10"/>
    </row>
    <row r="4234" spans="2:10">
      <c r="B4234" s="11"/>
      <c r="D4234" s="14"/>
      <c r="F4234" s="13"/>
      <c r="G4234" s="10"/>
      <c r="H4234" s="10"/>
      <c r="I4234" s="10"/>
      <c r="J4234" s="10"/>
    </row>
    <row r="4235" spans="2:10">
      <c r="B4235" s="11"/>
      <c r="D4235" s="14"/>
      <c r="F4235" s="13"/>
      <c r="G4235" s="10"/>
      <c r="H4235" s="10"/>
      <c r="I4235" s="10"/>
      <c r="J4235" s="10"/>
    </row>
    <row r="4236" spans="2:10">
      <c r="B4236" s="11"/>
      <c r="D4236" s="14"/>
      <c r="F4236" s="13"/>
      <c r="G4236" s="10"/>
      <c r="H4236" s="10"/>
      <c r="I4236" s="10"/>
      <c r="J4236" s="10"/>
    </row>
    <row r="4237" spans="2:10">
      <c r="B4237" s="11"/>
      <c r="D4237" s="14"/>
      <c r="F4237" s="13"/>
      <c r="G4237" s="10"/>
      <c r="H4237" s="10"/>
      <c r="I4237" s="10"/>
      <c r="J4237" s="10"/>
    </row>
    <row r="4238" spans="2:10">
      <c r="B4238" s="11"/>
      <c r="D4238" s="14"/>
      <c r="F4238" s="13"/>
      <c r="G4238" s="10"/>
      <c r="H4238" s="10"/>
      <c r="I4238" s="10"/>
      <c r="J4238" s="10"/>
    </row>
    <row r="4239" spans="2:10">
      <c r="B4239" s="11"/>
      <c r="D4239" s="14"/>
      <c r="F4239" s="13"/>
      <c r="G4239" s="10"/>
      <c r="H4239" s="10"/>
      <c r="I4239" s="10"/>
      <c r="J4239" s="10"/>
    </row>
    <row r="4240" spans="2:10">
      <c r="B4240" s="11"/>
      <c r="D4240" s="14"/>
      <c r="F4240" s="13"/>
      <c r="G4240" s="10"/>
      <c r="H4240" s="10"/>
      <c r="I4240" s="10"/>
      <c r="J4240" s="10"/>
    </row>
    <row r="4241" spans="2:10">
      <c r="B4241" s="11"/>
      <c r="D4241" s="14"/>
      <c r="F4241" s="13"/>
      <c r="G4241" s="10"/>
      <c r="H4241" s="10"/>
      <c r="I4241" s="10"/>
      <c r="J4241" s="10"/>
    </row>
    <row r="4242" spans="2:10">
      <c r="B4242" s="11"/>
      <c r="D4242" s="14"/>
      <c r="F4242" s="13"/>
      <c r="G4242" s="10"/>
      <c r="H4242" s="10"/>
      <c r="I4242" s="10"/>
      <c r="J4242" s="10"/>
    </row>
    <row r="4243" spans="2:10">
      <c r="B4243" s="11"/>
      <c r="D4243" s="14"/>
      <c r="F4243" s="13"/>
      <c r="G4243" s="10"/>
      <c r="H4243" s="10"/>
      <c r="I4243" s="10"/>
      <c r="J4243" s="10"/>
    </row>
    <row r="4244" spans="2:10">
      <c r="B4244" s="11"/>
      <c r="D4244" s="14"/>
      <c r="F4244" s="13"/>
      <c r="G4244" s="10"/>
      <c r="H4244" s="10"/>
      <c r="I4244" s="10"/>
      <c r="J4244" s="10"/>
    </row>
    <row r="4245" spans="2:10">
      <c r="B4245" s="11"/>
      <c r="D4245" s="14"/>
      <c r="F4245" s="13"/>
      <c r="G4245" s="10"/>
      <c r="H4245" s="10"/>
      <c r="I4245" s="10"/>
      <c r="J4245" s="10"/>
    </row>
    <row r="4246" spans="2:10">
      <c r="B4246" s="11"/>
      <c r="D4246" s="14"/>
      <c r="F4246" s="13"/>
      <c r="G4246" s="10"/>
      <c r="H4246" s="10"/>
      <c r="I4246" s="10"/>
      <c r="J4246" s="10"/>
    </row>
    <row r="4247" spans="2:10">
      <c r="B4247" s="11"/>
      <c r="D4247" s="14"/>
      <c r="F4247" s="13"/>
      <c r="G4247" s="10"/>
      <c r="H4247" s="10"/>
      <c r="I4247" s="10"/>
      <c r="J4247" s="10"/>
    </row>
    <row r="4248" spans="2:10">
      <c r="B4248" s="11"/>
      <c r="D4248" s="14"/>
      <c r="F4248" s="13"/>
      <c r="G4248" s="10"/>
      <c r="H4248" s="10"/>
      <c r="I4248" s="10"/>
      <c r="J4248" s="10"/>
    </row>
    <row r="4249" spans="2:10">
      <c r="B4249" s="11"/>
      <c r="D4249" s="14"/>
      <c r="F4249" s="13"/>
      <c r="G4249" s="10"/>
      <c r="H4249" s="10"/>
      <c r="I4249" s="10"/>
      <c r="J4249" s="10"/>
    </row>
  </sheetData>
  <dataConsolidate/>
  <mergeCells count="60">
    <mergeCell ref="C565:D565"/>
    <mergeCell ref="C474:D474"/>
    <mergeCell ref="C511:D511"/>
    <mergeCell ref="C520:D520"/>
    <mergeCell ref="C537:D537"/>
    <mergeCell ref="C550:D550"/>
    <mergeCell ref="C449:D449"/>
    <mergeCell ref="C456:D456"/>
    <mergeCell ref="C384:D384"/>
    <mergeCell ref="C407:D407"/>
    <mergeCell ref="C457:D457"/>
    <mergeCell ref="C204:D204"/>
    <mergeCell ref="C207:D207"/>
    <mergeCell ref="C261:D261"/>
    <mergeCell ref="C299:D299"/>
    <mergeCell ref="C277:D277"/>
    <mergeCell ref="C294:D294"/>
    <mergeCell ref="C262:D262"/>
    <mergeCell ref="A1:J1"/>
    <mergeCell ref="A2:J2"/>
    <mergeCell ref="A8:C8"/>
    <mergeCell ref="D8:E8"/>
    <mergeCell ref="C114:D114"/>
    <mergeCell ref="C11:D11"/>
    <mergeCell ref="C85:D85"/>
    <mergeCell ref="C98:D98"/>
    <mergeCell ref="C99:D99"/>
    <mergeCell ref="C18:D18"/>
    <mergeCell ref="A3:J4"/>
    <mergeCell ref="C9:C10"/>
    <mergeCell ref="C33:D33"/>
    <mergeCell ref="G9:H9"/>
    <mergeCell ref="I9:J9"/>
    <mergeCell ref="A7:C7"/>
    <mergeCell ref="C169:D169"/>
    <mergeCell ref="C170:D170"/>
    <mergeCell ref="C186:D186"/>
    <mergeCell ref="C189:D189"/>
    <mergeCell ref="F9:F10"/>
    <mergeCell ref="D7:E7"/>
    <mergeCell ref="B9:B10"/>
    <mergeCell ref="A9:A10"/>
    <mergeCell ref="D9:D10"/>
    <mergeCell ref="E9:E10"/>
    <mergeCell ref="A572:J572"/>
    <mergeCell ref="A574:J574"/>
    <mergeCell ref="A576:J576"/>
    <mergeCell ref="C127:D127"/>
    <mergeCell ref="C128:D128"/>
    <mergeCell ref="C139:D139"/>
    <mergeCell ref="C383:D383"/>
    <mergeCell ref="C424:D424"/>
    <mergeCell ref="C314:D314"/>
    <mergeCell ref="C315:D315"/>
    <mergeCell ref="C352:D352"/>
    <mergeCell ref="C152:D152"/>
    <mergeCell ref="C159:D159"/>
    <mergeCell ref="C160:D160"/>
    <mergeCell ref="C166:D166"/>
    <mergeCell ref="C192:D192"/>
  </mergeCells>
  <conditionalFormatting sqref="F9">
    <cfRule type="cellIs" dxfId="5" priority="1078" stopIfTrue="1" operator="equal">
      <formula>0</formula>
    </cfRule>
  </conditionalFormatting>
  <conditionalFormatting sqref="G10:I10">
    <cfRule type="cellIs" dxfId="4" priority="1" stopIfTrue="1" operator="equal">
      <formula>0</formula>
    </cfRule>
  </conditionalFormatting>
  <dataValidations count="1">
    <dataValidation allowBlank="1" showInputMessage="1" showErrorMessage="1" promptTitle="Atenção!!!" prompt="Para inserir novos ítens basta inserir linhas." sqref="B12:B13 B15:B16 B19 B21 B23 B27 B29 B31 B44 B48 B61 B63 B65 B67 B69 B71 B73 B75 B77 B79 B86 B92 B96 B100 B102 B104 B109 B112 B115 B117 B119 B122 B125 B129 B131 B134 B137 B140 B142 B145 B148 B150 B153 B155 B157 B167 B171 B173 B180 B182 B187 B190 B193 B195 B198 B200 B202 B205 B208 B219 B229 B239 B241 B251 B263 B268 B273 B275 B278 B280 B282 B284 B286 B290 B295 B297 B300 B304 B306 B308 B310 B312 B316 B318 B320 B324 B328 B332 B336 B340 B344 B348 B322 B326 B330 B334 B338 B342 B346 B350 B353 B355 B357 B359 B361 B363 B365 B367 B369 B371 B373 B375 B377 B379 B381 B385 B387 B389 B391 B393 B395 B397 B399 B401 B403 B405 B408 B410 B412 B414 B416 B418 B420 B422 B425 B427 B429 B431 B433 B435 B437 B439 B441 B443 B445 B447 B450 B452 B458 B460 B462 B464 B466 B468 B470 B475 B477 B479 B487 B489 B491 B493 B501 B503 B505 B507 B509 B512 B514 B516 B518 B521 B523 B525 B527 B529 B531 B533 B535 B538" xr:uid="{00000000-0002-0000-0100-000000000000}"/>
  </dataValidations>
  <printOptions horizontalCentered="1"/>
  <pageMargins left="0.19685039370078741" right="0.19685039370078741" top="0.55118110236220474" bottom="0.62992125984251968" header="0.39370078740157483" footer="0.27559055118110237"/>
  <pageSetup paperSize="9" scale="4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6"/>
  <sheetViews>
    <sheetView topLeftCell="B18" zoomScale="85" zoomScaleNormal="85" workbookViewId="0">
      <selection activeCell="H29" sqref="H29"/>
    </sheetView>
  </sheetViews>
  <sheetFormatPr defaultColWidth="9.140625" defaultRowHeight="12.75"/>
  <cols>
    <col min="1" max="1" width="0.140625" hidden="1" customWidth="1"/>
    <col min="2" max="2" width="11.140625" customWidth="1"/>
    <col min="3" max="3" width="12.7109375" customWidth="1"/>
    <col min="4" max="4" width="18" customWidth="1"/>
    <col min="5" max="5" width="69.5703125" customWidth="1"/>
    <col min="6" max="6" width="9.42578125" customWidth="1"/>
    <col min="7" max="7" width="11.85546875" customWidth="1"/>
    <col min="8" max="8" width="15.85546875" customWidth="1"/>
    <col min="9" max="9" width="17.5703125" customWidth="1"/>
    <col min="12" max="12" width="17.5703125" customWidth="1"/>
    <col min="257" max="257" width="0" hidden="1" customWidth="1"/>
    <col min="258" max="259" width="11.140625" customWidth="1"/>
    <col min="260" max="260" width="18" customWidth="1"/>
    <col min="261" max="261" width="69.5703125" customWidth="1"/>
    <col min="262" max="262" width="9.42578125" customWidth="1"/>
    <col min="263" max="263" width="11.85546875" customWidth="1"/>
    <col min="264" max="264" width="15.85546875" customWidth="1"/>
    <col min="265" max="265" width="17.5703125" customWidth="1"/>
    <col min="268" max="268" width="17.5703125" customWidth="1"/>
    <col min="513" max="513" width="0" hidden="1" customWidth="1"/>
    <col min="514" max="515" width="11.140625" customWidth="1"/>
    <col min="516" max="516" width="18" customWidth="1"/>
    <col min="517" max="517" width="69.5703125" customWidth="1"/>
    <col min="518" max="518" width="9.42578125" customWidth="1"/>
    <col min="519" max="519" width="11.85546875" customWidth="1"/>
    <col min="520" max="520" width="15.85546875" customWidth="1"/>
    <col min="521" max="521" width="17.5703125" customWidth="1"/>
    <col min="524" max="524" width="17.5703125" customWidth="1"/>
    <col min="769" max="769" width="0" hidden="1" customWidth="1"/>
    <col min="770" max="771" width="11.140625" customWidth="1"/>
    <col min="772" max="772" width="18" customWidth="1"/>
    <col min="773" max="773" width="69.5703125" customWidth="1"/>
    <col min="774" max="774" width="9.42578125" customWidth="1"/>
    <col min="775" max="775" width="11.85546875" customWidth="1"/>
    <col min="776" max="776" width="15.85546875" customWidth="1"/>
    <col min="777" max="777" width="17.5703125" customWidth="1"/>
    <col min="780" max="780" width="17.5703125" customWidth="1"/>
    <col min="1025" max="1025" width="0" hidden="1" customWidth="1"/>
    <col min="1026" max="1027" width="11.140625" customWidth="1"/>
    <col min="1028" max="1028" width="18" customWidth="1"/>
    <col min="1029" max="1029" width="69.5703125" customWidth="1"/>
    <col min="1030" max="1030" width="9.42578125" customWidth="1"/>
    <col min="1031" max="1031" width="11.85546875" customWidth="1"/>
    <col min="1032" max="1032" width="15.85546875" customWidth="1"/>
    <col min="1033" max="1033" width="17.5703125" customWidth="1"/>
    <col min="1036" max="1036" width="17.5703125" customWidth="1"/>
    <col min="1281" max="1281" width="0" hidden="1" customWidth="1"/>
    <col min="1282" max="1283" width="11.140625" customWidth="1"/>
    <col min="1284" max="1284" width="18" customWidth="1"/>
    <col min="1285" max="1285" width="69.5703125" customWidth="1"/>
    <col min="1286" max="1286" width="9.42578125" customWidth="1"/>
    <col min="1287" max="1287" width="11.85546875" customWidth="1"/>
    <col min="1288" max="1288" width="15.85546875" customWidth="1"/>
    <col min="1289" max="1289" width="17.5703125" customWidth="1"/>
    <col min="1292" max="1292" width="17.5703125" customWidth="1"/>
    <col min="1537" max="1537" width="0" hidden="1" customWidth="1"/>
    <col min="1538" max="1539" width="11.140625" customWidth="1"/>
    <col min="1540" max="1540" width="18" customWidth="1"/>
    <col min="1541" max="1541" width="69.5703125" customWidth="1"/>
    <col min="1542" max="1542" width="9.42578125" customWidth="1"/>
    <col min="1543" max="1543" width="11.85546875" customWidth="1"/>
    <col min="1544" max="1544" width="15.85546875" customWidth="1"/>
    <col min="1545" max="1545" width="17.5703125" customWidth="1"/>
    <col min="1548" max="1548" width="17.5703125" customWidth="1"/>
    <col min="1793" max="1793" width="0" hidden="1" customWidth="1"/>
    <col min="1794" max="1795" width="11.140625" customWidth="1"/>
    <col min="1796" max="1796" width="18" customWidth="1"/>
    <col min="1797" max="1797" width="69.5703125" customWidth="1"/>
    <col min="1798" max="1798" width="9.42578125" customWidth="1"/>
    <col min="1799" max="1799" width="11.85546875" customWidth="1"/>
    <col min="1800" max="1800" width="15.85546875" customWidth="1"/>
    <col min="1801" max="1801" width="17.5703125" customWidth="1"/>
    <col min="1804" max="1804" width="17.5703125" customWidth="1"/>
    <col min="2049" max="2049" width="0" hidden="1" customWidth="1"/>
    <col min="2050" max="2051" width="11.140625" customWidth="1"/>
    <col min="2052" max="2052" width="18" customWidth="1"/>
    <col min="2053" max="2053" width="69.5703125" customWidth="1"/>
    <col min="2054" max="2054" width="9.42578125" customWidth="1"/>
    <col min="2055" max="2055" width="11.85546875" customWidth="1"/>
    <col min="2056" max="2056" width="15.85546875" customWidth="1"/>
    <col min="2057" max="2057" width="17.5703125" customWidth="1"/>
    <col min="2060" max="2060" width="17.5703125" customWidth="1"/>
    <col min="2305" max="2305" width="0" hidden="1" customWidth="1"/>
    <col min="2306" max="2307" width="11.140625" customWidth="1"/>
    <col min="2308" max="2308" width="18" customWidth="1"/>
    <col min="2309" max="2309" width="69.5703125" customWidth="1"/>
    <col min="2310" max="2310" width="9.42578125" customWidth="1"/>
    <col min="2311" max="2311" width="11.85546875" customWidth="1"/>
    <col min="2312" max="2312" width="15.85546875" customWidth="1"/>
    <col min="2313" max="2313" width="17.5703125" customWidth="1"/>
    <col min="2316" max="2316" width="17.5703125" customWidth="1"/>
    <col min="2561" max="2561" width="0" hidden="1" customWidth="1"/>
    <col min="2562" max="2563" width="11.140625" customWidth="1"/>
    <col min="2564" max="2564" width="18" customWidth="1"/>
    <col min="2565" max="2565" width="69.5703125" customWidth="1"/>
    <col min="2566" max="2566" width="9.42578125" customWidth="1"/>
    <col min="2567" max="2567" width="11.85546875" customWidth="1"/>
    <col min="2568" max="2568" width="15.85546875" customWidth="1"/>
    <col min="2569" max="2569" width="17.5703125" customWidth="1"/>
    <col min="2572" max="2572" width="17.5703125" customWidth="1"/>
    <col min="2817" max="2817" width="0" hidden="1" customWidth="1"/>
    <col min="2818" max="2819" width="11.140625" customWidth="1"/>
    <col min="2820" max="2820" width="18" customWidth="1"/>
    <col min="2821" max="2821" width="69.5703125" customWidth="1"/>
    <col min="2822" max="2822" width="9.42578125" customWidth="1"/>
    <col min="2823" max="2823" width="11.85546875" customWidth="1"/>
    <col min="2824" max="2824" width="15.85546875" customWidth="1"/>
    <col min="2825" max="2825" width="17.5703125" customWidth="1"/>
    <col min="2828" max="2828" width="17.5703125" customWidth="1"/>
    <col min="3073" max="3073" width="0" hidden="1" customWidth="1"/>
    <col min="3074" max="3075" width="11.140625" customWidth="1"/>
    <col min="3076" max="3076" width="18" customWidth="1"/>
    <col min="3077" max="3077" width="69.5703125" customWidth="1"/>
    <col min="3078" max="3078" width="9.42578125" customWidth="1"/>
    <col min="3079" max="3079" width="11.85546875" customWidth="1"/>
    <col min="3080" max="3080" width="15.85546875" customWidth="1"/>
    <col min="3081" max="3081" width="17.5703125" customWidth="1"/>
    <col min="3084" max="3084" width="17.5703125" customWidth="1"/>
    <col min="3329" max="3329" width="0" hidden="1" customWidth="1"/>
    <col min="3330" max="3331" width="11.140625" customWidth="1"/>
    <col min="3332" max="3332" width="18" customWidth="1"/>
    <col min="3333" max="3333" width="69.5703125" customWidth="1"/>
    <col min="3334" max="3334" width="9.42578125" customWidth="1"/>
    <col min="3335" max="3335" width="11.85546875" customWidth="1"/>
    <col min="3336" max="3336" width="15.85546875" customWidth="1"/>
    <col min="3337" max="3337" width="17.5703125" customWidth="1"/>
    <col min="3340" max="3340" width="17.5703125" customWidth="1"/>
    <col min="3585" max="3585" width="0" hidden="1" customWidth="1"/>
    <col min="3586" max="3587" width="11.140625" customWidth="1"/>
    <col min="3588" max="3588" width="18" customWidth="1"/>
    <col min="3589" max="3589" width="69.5703125" customWidth="1"/>
    <col min="3590" max="3590" width="9.42578125" customWidth="1"/>
    <col min="3591" max="3591" width="11.85546875" customWidth="1"/>
    <col min="3592" max="3592" width="15.85546875" customWidth="1"/>
    <col min="3593" max="3593" width="17.5703125" customWidth="1"/>
    <col min="3596" max="3596" width="17.5703125" customWidth="1"/>
    <col min="3841" max="3841" width="0" hidden="1" customWidth="1"/>
    <col min="3842" max="3843" width="11.140625" customWidth="1"/>
    <col min="3844" max="3844" width="18" customWidth="1"/>
    <col min="3845" max="3845" width="69.5703125" customWidth="1"/>
    <col min="3846" max="3846" width="9.42578125" customWidth="1"/>
    <col min="3847" max="3847" width="11.85546875" customWidth="1"/>
    <col min="3848" max="3848" width="15.85546875" customWidth="1"/>
    <col min="3849" max="3849" width="17.5703125" customWidth="1"/>
    <col min="3852" max="3852" width="17.5703125" customWidth="1"/>
    <col min="4097" max="4097" width="0" hidden="1" customWidth="1"/>
    <col min="4098" max="4099" width="11.140625" customWidth="1"/>
    <col min="4100" max="4100" width="18" customWidth="1"/>
    <col min="4101" max="4101" width="69.5703125" customWidth="1"/>
    <col min="4102" max="4102" width="9.42578125" customWidth="1"/>
    <col min="4103" max="4103" width="11.85546875" customWidth="1"/>
    <col min="4104" max="4104" width="15.85546875" customWidth="1"/>
    <col min="4105" max="4105" width="17.5703125" customWidth="1"/>
    <col min="4108" max="4108" width="17.5703125" customWidth="1"/>
    <col min="4353" max="4353" width="0" hidden="1" customWidth="1"/>
    <col min="4354" max="4355" width="11.140625" customWidth="1"/>
    <col min="4356" max="4356" width="18" customWidth="1"/>
    <col min="4357" max="4357" width="69.5703125" customWidth="1"/>
    <col min="4358" max="4358" width="9.42578125" customWidth="1"/>
    <col min="4359" max="4359" width="11.85546875" customWidth="1"/>
    <col min="4360" max="4360" width="15.85546875" customWidth="1"/>
    <col min="4361" max="4361" width="17.5703125" customWidth="1"/>
    <col min="4364" max="4364" width="17.5703125" customWidth="1"/>
    <col min="4609" max="4609" width="0" hidden="1" customWidth="1"/>
    <col min="4610" max="4611" width="11.140625" customWidth="1"/>
    <col min="4612" max="4612" width="18" customWidth="1"/>
    <col min="4613" max="4613" width="69.5703125" customWidth="1"/>
    <col min="4614" max="4614" width="9.42578125" customWidth="1"/>
    <col min="4615" max="4615" width="11.85546875" customWidth="1"/>
    <col min="4616" max="4616" width="15.85546875" customWidth="1"/>
    <col min="4617" max="4617" width="17.5703125" customWidth="1"/>
    <col min="4620" max="4620" width="17.5703125" customWidth="1"/>
    <col min="4865" max="4865" width="0" hidden="1" customWidth="1"/>
    <col min="4866" max="4867" width="11.140625" customWidth="1"/>
    <col min="4868" max="4868" width="18" customWidth="1"/>
    <col min="4869" max="4869" width="69.5703125" customWidth="1"/>
    <col min="4870" max="4870" width="9.42578125" customWidth="1"/>
    <col min="4871" max="4871" width="11.85546875" customWidth="1"/>
    <col min="4872" max="4872" width="15.85546875" customWidth="1"/>
    <col min="4873" max="4873" width="17.5703125" customWidth="1"/>
    <col min="4876" max="4876" width="17.5703125" customWidth="1"/>
    <col min="5121" max="5121" width="0" hidden="1" customWidth="1"/>
    <col min="5122" max="5123" width="11.140625" customWidth="1"/>
    <col min="5124" max="5124" width="18" customWidth="1"/>
    <col min="5125" max="5125" width="69.5703125" customWidth="1"/>
    <col min="5126" max="5126" width="9.42578125" customWidth="1"/>
    <col min="5127" max="5127" width="11.85546875" customWidth="1"/>
    <col min="5128" max="5128" width="15.85546875" customWidth="1"/>
    <col min="5129" max="5129" width="17.5703125" customWidth="1"/>
    <col min="5132" max="5132" width="17.5703125" customWidth="1"/>
    <col min="5377" max="5377" width="0" hidden="1" customWidth="1"/>
    <col min="5378" max="5379" width="11.140625" customWidth="1"/>
    <col min="5380" max="5380" width="18" customWidth="1"/>
    <col min="5381" max="5381" width="69.5703125" customWidth="1"/>
    <col min="5382" max="5382" width="9.42578125" customWidth="1"/>
    <col min="5383" max="5383" width="11.85546875" customWidth="1"/>
    <col min="5384" max="5384" width="15.85546875" customWidth="1"/>
    <col min="5385" max="5385" width="17.5703125" customWidth="1"/>
    <col min="5388" max="5388" width="17.5703125" customWidth="1"/>
    <col min="5633" max="5633" width="0" hidden="1" customWidth="1"/>
    <col min="5634" max="5635" width="11.140625" customWidth="1"/>
    <col min="5636" max="5636" width="18" customWidth="1"/>
    <col min="5637" max="5637" width="69.5703125" customWidth="1"/>
    <col min="5638" max="5638" width="9.42578125" customWidth="1"/>
    <col min="5639" max="5639" width="11.85546875" customWidth="1"/>
    <col min="5640" max="5640" width="15.85546875" customWidth="1"/>
    <col min="5641" max="5641" width="17.5703125" customWidth="1"/>
    <col min="5644" max="5644" width="17.5703125" customWidth="1"/>
    <col min="5889" max="5889" width="0" hidden="1" customWidth="1"/>
    <col min="5890" max="5891" width="11.140625" customWidth="1"/>
    <col min="5892" max="5892" width="18" customWidth="1"/>
    <col min="5893" max="5893" width="69.5703125" customWidth="1"/>
    <col min="5894" max="5894" width="9.42578125" customWidth="1"/>
    <col min="5895" max="5895" width="11.85546875" customWidth="1"/>
    <col min="5896" max="5896" width="15.85546875" customWidth="1"/>
    <col min="5897" max="5897" width="17.5703125" customWidth="1"/>
    <col min="5900" max="5900" width="17.5703125" customWidth="1"/>
    <col min="6145" max="6145" width="0" hidden="1" customWidth="1"/>
    <col min="6146" max="6147" width="11.140625" customWidth="1"/>
    <col min="6148" max="6148" width="18" customWidth="1"/>
    <col min="6149" max="6149" width="69.5703125" customWidth="1"/>
    <col min="6150" max="6150" width="9.42578125" customWidth="1"/>
    <col min="6151" max="6151" width="11.85546875" customWidth="1"/>
    <col min="6152" max="6152" width="15.85546875" customWidth="1"/>
    <col min="6153" max="6153" width="17.5703125" customWidth="1"/>
    <col min="6156" max="6156" width="17.5703125" customWidth="1"/>
    <col min="6401" max="6401" width="0" hidden="1" customWidth="1"/>
    <col min="6402" max="6403" width="11.140625" customWidth="1"/>
    <col min="6404" max="6404" width="18" customWidth="1"/>
    <col min="6405" max="6405" width="69.5703125" customWidth="1"/>
    <col min="6406" max="6406" width="9.42578125" customWidth="1"/>
    <col min="6407" max="6407" width="11.85546875" customWidth="1"/>
    <col min="6408" max="6408" width="15.85546875" customWidth="1"/>
    <col min="6409" max="6409" width="17.5703125" customWidth="1"/>
    <col min="6412" max="6412" width="17.5703125" customWidth="1"/>
    <col min="6657" max="6657" width="0" hidden="1" customWidth="1"/>
    <col min="6658" max="6659" width="11.140625" customWidth="1"/>
    <col min="6660" max="6660" width="18" customWidth="1"/>
    <col min="6661" max="6661" width="69.5703125" customWidth="1"/>
    <col min="6662" max="6662" width="9.42578125" customWidth="1"/>
    <col min="6663" max="6663" width="11.85546875" customWidth="1"/>
    <col min="6664" max="6664" width="15.85546875" customWidth="1"/>
    <col min="6665" max="6665" width="17.5703125" customWidth="1"/>
    <col min="6668" max="6668" width="17.5703125" customWidth="1"/>
    <col min="6913" max="6913" width="0" hidden="1" customWidth="1"/>
    <col min="6914" max="6915" width="11.140625" customWidth="1"/>
    <col min="6916" max="6916" width="18" customWidth="1"/>
    <col min="6917" max="6917" width="69.5703125" customWidth="1"/>
    <col min="6918" max="6918" width="9.42578125" customWidth="1"/>
    <col min="6919" max="6919" width="11.85546875" customWidth="1"/>
    <col min="6920" max="6920" width="15.85546875" customWidth="1"/>
    <col min="6921" max="6921" width="17.5703125" customWidth="1"/>
    <col min="6924" max="6924" width="17.5703125" customWidth="1"/>
    <col min="7169" max="7169" width="0" hidden="1" customWidth="1"/>
    <col min="7170" max="7171" width="11.140625" customWidth="1"/>
    <col min="7172" max="7172" width="18" customWidth="1"/>
    <col min="7173" max="7173" width="69.5703125" customWidth="1"/>
    <col min="7174" max="7174" width="9.42578125" customWidth="1"/>
    <col min="7175" max="7175" width="11.85546875" customWidth="1"/>
    <col min="7176" max="7176" width="15.85546875" customWidth="1"/>
    <col min="7177" max="7177" width="17.5703125" customWidth="1"/>
    <col min="7180" max="7180" width="17.5703125" customWidth="1"/>
    <col min="7425" max="7425" width="0" hidden="1" customWidth="1"/>
    <col min="7426" max="7427" width="11.140625" customWidth="1"/>
    <col min="7428" max="7428" width="18" customWidth="1"/>
    <col min="7429" max="7429" width="69.5703125" customWidth="1"/>
    <col min="7430" max="7430" width="9.42578125" customWidth="1"/>
    <col min="7431" max="7431" width="11.85546875" customWidth="1"/>
    <col min="7432" max="7432" width="15.85546875" customWidth="1"/>
    <col min="7433" max="7433" width="17.5703125" customWidth="1"/>
    <col min="7436" max="7436" width="17.5703125" customWidth="1"/>
    <col min="7681" max="7681" width="0" hidden="1" customWidth="1"/>
    <col min="7682" max="7683" width="11.140625" customWidth="1"/>
    <col min="7684" max="7684" width="18" customWidth="1"/>
    <col min="7685" max="7685" width="69.5703125" customWidth="1"/>
    <col min="7686" max="7686" width="9.42578125" customWidth="1"/>
    <col min="7687" max="7687" width="11.85546875" customWidth="1"/>
    <col min="7688" max="7688" width="15.85546875" customWidth="1"/>
    <col min="7689" max="7689" width="17.5703125" customWidth="1"/>
    <col min="7692" max="7692" width="17.5703125" customWidth="1"/>
    <col min="7937" max="7937" width="0" hidden="1" customWidth="1"/>
    <col min="7938" max="7939" width="11.140625" customWidth="1"/>
    <col min="7940" max="7940" width="18" customWidth="1"/>
    <col min="7941" max="7941" width="69.5703125" customWidth="1"/>
    <col min="7942" max="7942" width="9.42578125" customWidth="1"/>
    <col min="7943" max="7943" width="11.85546875" customWidth="1"/>
    <col min="7944" max="7944" width="15.85546875" customWidth="1"/>
    <col min="7945" max="7945" width="17.5703125" customWidth="1"/>
    <col min="7948" max="7948" width="17.5703125" customWidth="1"/>
    <col min="8193" max="8193" width="0" hidden="1" customWidth="1"/>
    <col min="8194" max="8195" width="11.140625" customWidth="1"/>
    <col min="8196" max="8196" width="18" customWidth="1"/>
    <col min="8197" max="8197" width="69.5703125" customWidth="1"/>
    <col min="8198" max="8198" width="9.42578125" customWidth="1"/>
    <col min="8199" max="8199" width="11.85546875" customWidth="1"/>
    <col min="8200" max="8200" width="15.85546875" customWidth="1"/>
    <col min="8201" max="8201" width="17.5703125" customWidth="1"/>
    <col min="8204" max="8204" width="17.5703125" customWidth="1"/>
    <col min="8449" max="8449" width="0" hidden="1" customWidth="1"/>
    <col min="8450" max="8451" width="11.140625" customWidth="1"/>
    <col min="8452" max="8452" width="18" customWidth="1"/>
    <col min="8453" max="8453" width="69.5703125" customWidth="1"/>
    <col min="8454" max="8454" width="9.42578125" customWidth="1"/>
    <col min="8455" max="8455" width="11.85546875" customWidth="1"/>
    <col min="8456" max="8456" width="15.85546875" customWidth="1"/>
    <col min="8457" max="8457" width="17.5703125" customWidth="1"/>
    <col min="8460" max="8460" width="17.5703125" customWidth="1"/>
    <col min="8705" max="8705" width="0" hidden="1" customWidth="1"/>
    <col min="8706" max="8707" width="11.140625" customWidth="1"/>
    <col min="8708" max="8708" width="18" customWidth="1"/>
    <col min="8709" max="8709" width="69.5703125" customWidth="1"/>
    <col min="8710" max="8710" width="9.42578125" customWidth="1"/>
    <col min="8711" max="8711" width="11.85546875" customWidth="1"/>
    <col min="8712" max="8712" width="15.85546875" customWidth="1"/>
    <col min="8713" max="8713" width="17.5703125" customWidth="1"/>
    <col min="8716" max="8716" width="17.5703125" customWidth="1"/>
    <col min="8961" max="8961" width="0" hidden="1" customWidth="1"/>
    <col min="8962" max="8963" width="11.140625" customWidth="1"/>
    <col min="8964" max="8964" width="18" customWidth="1"/>
    <col min="8965" max="8965" width="69.5703125" customWidth="1"/>
    <col min="8966" max="8966" width="9.42578125" customWidth="1"/>
    <col min="8967" max="8967" width="11.85546875" customWidth="1"/>
    <col min="8968" max="8968" width="15.85546875" customWidth="1"/>
    <col min="8969" max="8969" width="17.5703125" customWidth="1"/>
    <col min="8972" max="8972" width="17.5703125" customWidth="1"/>
    <col min="9217" max="9217" width="0" hidden="1" customWidth="1"/>
    <col min="9218" max="9219" width="11.140625" customWidth="1"/>
    <col min="9220" max="9220" width="18" customWidth="1"/>
    <col min="9221" max="9221" width="69.5703125" customWidth="1"/>
    <col min="9222" max="9222" width="9.42578125" customWidth="1"/>
    <col min="9223" max="9223" width="11.85546875" customWidth="1"/>
    <col min="9224" max="9224" width="15.85546875" customWidth="1"/>
    <col min="9225" max="9225" width="17.5703125" customWidth="1"/>
    <col min="9228" max="9228" width="17.5703125" customWidth="1"/>
    <col min="9473" max="9473" width="0" hidden="1" customWidth="1"/>
    <col min="9474" max="9475" width="11.140625" customWidth="1"/>
    <col min="9476" max="9476" width="18" customWidth="1"/>
    <col min="9477" max="9477" width="69.5703125" customWidth="1"/>
    <col min="9478" max="9478" width="9.42578125" customWidth="1"/>
    <col min="9479" max="9479" width="11.85546875" customWidth="1"/>
    <col min="9480" max="9480" width="15.85546875" customWidth="1"/>
    <col min="9481" max="9481" width="17.5703125" customWidth="1"/>
    <col min="9484" max="9484" width="17.5703125" customWidth="1"/>
    <col min="9729" max="9729" width="0" hidden="1" customWidth="1"/>
    <col min="9730" max="9731" width="11.140625" customWidth="1"/>
    <col min="9732" max="9732" width="18" customWidth="1"/>
    <col min="9733" max="9733" width="69.5703125" customWidth="1"/>
    <col min="9734" max="9734" width="9.42578125" customWidth="1"/>
    <col min="9735" max="9735" width="11.85546875" customWidth="1"/>
    <col min="9736" max="9736" width="15.85546875" customWidth="1"/>
    <col min="9737" max="9737" width="17.5703125" customWidth="1"/>
    <col min="9740" max="9740" width="17.5703125" customWidth="1"/>
    <col min="9985" max="9985" width="0" hidden="1" customWidth="1"/>
    <col min="9986" max="9987" width="11.140625" customWidth="1"/>
    <col min="9988" max="9988" width="18" customWidth="1"/>
    <col min="9989" max="9989" width="69.5703125" customWidth="1"/>
    <col min="9990" max="9990" width="9.42578125" customWidth="1"/>
    <col min="9991" max="9991" width="11.85546875" customWidth="1"/>
    <col min="9992" max="9992" width="15.85546875" customWidth="1"/>
    <col min="9993" max="9993" width="17.5703125" customWidth="1"/>
    <col min="9996" max="9996" width="17.5703125" customWidth="1"/>
    <col min="10241" max="10241" width="0" hidden="1" customWidth="1"/>
    <col min="10242" max="10243" width="11.140625" customWidth="1"/>
    <col min="10244" max="10244" width="18" customWidth="1"/>
    <col min="10245" max="10245" width="69.5703125" customWidth="1"/>
    <col min="10246" max="10246" width="9.42578125" customWidth="1"/>
    <col min="10247" max="10247" width="11.85546875" customWidth="1"/>
    <col min="10248" max="10248" width="15.85546875" customWidth="1"/>
    <col min="10249" max="10249" width="17.5703125" customWidth="1"/>
    <col min="10252" max="10252" width="17.5703125" customWidth="1"/>
    <col min="10497" max="10497" width="0" hidden="1" customWidth="1"/>
    <col min="10498" max="10499" width="11.140625" customWidth="1"/>
    <col min="10500" max="10500" width="18" customWidth="1"/>
    <col min="10501" max="10501" width="69.5703125" customWidth="1"/>
    <col min="10502" max="10502" width="9.42578125" customWidth="1"/>
    <col min="10503" max="10503" width="11.85546875" customWidth="1"/>
    <col min="10504" max="10504" width="15.85546875" customWidth="1"/>
    <col min="10505" max="10505" width="17.5703125" customWidth="1"/>
    <col min="10508" max="10508" width="17.5703125" customWidth="1"/>
    <col min="10753" max="10753" width="0" hidden="1" customWidth="1"/>
    <col min="10754" max="10755" width="11.140625" customWidth="1"/>
    <col min="10756" max="10756" width="18" customWidth="1"/>
    <col min="10757" max="10757" width="69.5703125" customWidth="1"/>
    <col min="10758" max="10758" width="9.42578125" customWidth="1"/>
    <col min="10759" max="10759" width="11.85546875" customWidth="1"/>
    <col min="10760" max="10760" width="15.85546875" customWidth="1"/>
    <col min="10761" max="10761" width="17.5703125" customWidth="1"/>
    <col min="10764" max="10764" width="17.5703125" customWidth="1"/>
    <col min="11009" max="11009" width="0" hidden="1" customWidth="1"/>
    <col min="11010" max="11011" width="11.140625" customWidth="1"/>
    <col min="11012" max="11012" width="18" customWidth="1"/>
    <col min="11013" max="11013" width="69.5703125" customWidth="1"/>
    <col min="11014" max="11014" width="9.42578125" customWidth="1"/>
    <col min="11015" max="11015" width="11.85546875" customWidth="1"/>
    <col min="11016" max="11016" width="15.85546875" customWidth="1"/>
    <col min="11017" max="11017" width="17.5703125" customWidth="1"/>
    <col min="11020" max="11020" width="17.5703125" customWidth="1"/>
    <col min="11265" max="11265" width="0" hidden="1" customWidth="1"/>
    <col min="11266" max="11267" width="11.140625" customWidth="1"/>
    <col min="11268" max="11268" width="18" customWidth="1"/>
    <col min="11269" max="11269" width="69.5703125" customWidth="1"/>
    <col min="11270" max="11270" width="9.42578125" customWidth="1"/>
    <col min="11271" max="11271" width="11.85546875" customWidth="1"/>
    <col min="11272" max="11272" width="15.85546875" customWidth="1"/>
    <col min="11273" max="11273" width="17.5703125" customWidth="1"/>
    <col min="11276" max="11276" width="17.5703125" customWidth="1"/>
    <col min="11521" max="11521" width="0" hidden="1" customWidth="1"/>
    <col min="11522" max="11523" width="11.140625" customWidth="1"/>
    <col min="11524" max="11524" width="18" customWidth="1"/>
    <col min="11525" max="11525" width="69.5703125" customWidth="1"/>
    <col min="11526" max="11526" width="9.42578125" customWidth="1"/>
    <col min="11527" max="11527" width="11.85546875" customWidth="1"/>
    <col min="11528" max="11528" width="15.85546875" customWidth="1"/>
    <col min="11529" max="11529" width="17.5703125" customWidth="1"/>
    <col min="11532" max="11532" width="17.5703125" customWidth="1"/>
    <col min="11777" max="11777" width="0" hidden="1" customWidth="1"/>
    <col min="11778" max="11779" width="11.140625" customWidth="1"/>
    <col min="11780" max="11780" width="18" customWidth="1"/>
    <col min="11781" max="11781" width="69.5703125" customWidth="1"/>
    <col min="11782" max="11782" width="9.42578125" customWidth="1"/>
    <col min="11783" max="11783" width="11.85546875" customWidth="1"/>
    <col min="11784" max="11784" width="15.85546875" customWidth="1"/>
    <col min="11785" max="11785" width="17.5703125" customWidth="1"/>
    <col min="11788" max="11788" width="17.5703125" customWidth="1"/>
    <col min="12033" max="12033" width="0" hidden="1" customWidth="1"/>
    <col min="12034" max="12035" width="11.140625" customWidth="1"/>
    <col min="12036" max="12036" width="18" customWidth="1"/>
    <col min="12037" max="12037" width="69.5703125" customWidth="1"/>
    <col min="12038" max="12038" width="9.42578125" customWidth="1"/>
    <col min="12039" max="12039" width="11.85546875" customWidth="1"/>
    <col min="12040" max="12040" width="15.85546875" customWidth="1"/>
    <col min="12041" max="12041" width="17.5703125" customWidth="1"/>
    <col min="12044" max="12044" width="17.5703125" customWidth="1"/>
    <col min="12289" max="12289" width="0" hidden="1" customWidth="1"/>
    <col min="12290" max="12291" width="11.140625" customWidth="1"/>
    <col min="12292" max="12292" width="18" customWidth="1"/>
    <col min="12293" max="12293" width="69.5703125" customWidth="1"/>
    <col min="12294" max="12294" width="9.42578125" customWidth="1"/>
    <col min="12295" max="12295" width="11.85546875" customWidth="1"/>
    <col min="12296" max="12296" width="15.85546875" customWidth="1"/>
    <col min="12297" max="12297" width="17.5703125" customWidth="1"/>
    <col min="12300" max="12300" width="17.5703125" customWidth="1"/>
    <col min="12545" max="12545" width="0" hidden="1" customWidth="1"/>
    <col min="12546" max="12547" width="11.140625" customWidth="1"/>
    <col min="12548" max="12548" width="18" customWidth="1"/>
    <col min="12549" max="12549" width="69.5703125" customWidth="1"/>
    <col min="12550" max="12550" width="9.42578125" customWidth="1"/>
    <col min="12551" max="12551" width="11.85546875" customWidth="1"/>
    <col min="12552" max="12552" width="15.85546875" customWidth="1"/>
    <col min="12553" max="12553" width="17.5703125" customWidth="1"/>
    <col min="12556" max="12556" width="17.5703125" customWidth="1"/>
    <col min="12801" max="12801" width="0" hidden="1" customWidth="1"/>
    <col min="12802" max="12803" width="11.140625" customWidth="1"/>
    <col min="12804" max="12804" width="18" customWidth="1"/>
    <col min="12805" max="12805" width="69.5703125" customWidth="1"/>
    <col min="12806" max="12806" width="9.42578125" customWidth="1"/>
    <col min="12807" max="12807" width="11.85546875" customWidth="1"/>
    <col min="12808" max="12808" width="15.85546875" customWidth="1"/>
    <col min="12809" max="12809" width="17.5703125" customWidth="1"/>
    <col min="12812" max="12812" width="17.5703125" customWidth="1"/>
    <col min="13057" max="13057" width="0" hidden="1" customWidth="1"/>
    <col min="13058" max="13059" width="11.140625" customWidth="1"/>
    <col min="13060" max="13060" width="18" customWidth="1"/>
    <col min="13061" max="13061" width="69.5703125" customWidth="1"/>
    <col min="13062" max="13062" width="9.42578125" customWidth="1"/>
    <col min="13063" max="13063" width="11.85546875" customWidth="1"/>
    <col min="13064" max="13064" width="15.85546875" customWidth="1"/>
    <col min="13065" max="13065" width="17.5703125" customWidth="1"/>
    <col min="13068" max="13068" width="17.5703125" customWidth="1"/>
    <col min="13313" max="13313" width="0" hidden="1" customWidth="1"/>
    <col min="13314" max="13315" width="11.140625" customWidth="1"/>
    <col min="13316" max="13316" width="18" customWidth="1"/>
    <col min="13317" max="13317" width="69.5703125" customWidth="1"/>
    <col min="13318" max="13318" width="9.42578125" customWidth="1"/>
    <col min="13319" max="13319" width="11.85546875" customWidth="1"/>
    <col min="13320" max="13320" width="15.85546875" customWidth="1"/>
    <col min="13321" max="13321" width="17.5703125" customWidth="1"/>
    <col min="13324" max="13324" width="17.5703125" customWidth="1"/>
    <col min="13569" max="13569" width="0" hidden="1" customWidth="1"/>
    <col min="13570" max="13571" width="11.140625" customWidth="1"/>
    <col min="13572" max="13572" width="18" customWidth="1"/>
    <col min="13573" max="13573" width="69.5703125" customWidth="1"/>
    <col min="13574" max="13574" width="9.42578125" customWidth="1"/>
    <col min="13575" max="13575" width="11.85546875" customWidth="1"/>
    <col min="13576" max="13576" width="15.85546875" customWidth="1"/>
    <col min="13577" max="13577" width="17.5703125" customWidth="1"/>
    <col min="13580" max="13580" width="17.5703125" customWidth="1"/>
    <col min="13825" max="13825" width="0" hidden="1" customWidth="1"/>
    <col min="13826" max="13827" width="11.140625" customWidth="1"/>
    <col min="13828" max="13828" width="18" customWidth="1"/>
    <col min="13829" max="13829" width="69.5703125" customWidth="1"/>
    <col min="13830" max="13830" width="9.42578125" customWidth="1"/>
    <col min="13831" max="13831" width="11.85546875" customWidth="1"/>
    <col min="13832" max="13832" width="15.85546875" customWidth="1"/>
    <col min="13833" max="13833" width="17.5703125" customWidth="1"/>
    <col min="13836" max="13836" width="17.5703125" customWidth="1"/>
    <col min="14081" max="14081" width="0" hidden="1" customWidth="1"/>
    <col min="14082" max="14083" width="11.140625" customWidth="1"/>
    <col min="14084" max="14084" width="18" customWidth="1"/>
    <col min="14085" max="14085" width="69.5703125" customWidth="1"/>
    <col min="14086" max="14086" width="9.42578125" customWidth="1"/>
    <col min="14087" max="14087" width="11.85546875" customWidth="1"/>
    <col min="14088" max="14088" width="15.85546875" customWidth="1"/>
    <col min="14089" max="14089" width="17.5703125" customWidth="1"/>
    <col min="14092" max="14092" width="17.5703125" customWidth="1"/>
    <col min="14337" max="14337" width="0" hidden="1" customWidth="1"/>
    <col min="14338" max="14339" width="11.140625" customWidth="1"/>
    <col min="14340" max="14340" width="18" customWidth="1"/>
    <col min="14341" max="14341" width="69.5703125" customWidth="1"/>
    <col min="14342" max="14342" width="9.42578125" customWidth="1"/>
    <col min="14343" max="14343" width="11.85546875" customWidth="1"/>
    <col min="14344" max="14344" width="15.85546875" customWidth="1"/>
    <col min="14345" max="14345" width="17.5703125" customWidth="1"/>
    <col min="14348" max="14348" width="17.5703125" customWidth="1"/>
    <col min="14593" max="14593" width="0" hidden="1" customWidth="1"/>
    <col min="14594" max="14595" width="11.140625" customWidth="1"/>
    <col min="14596" max="14596" width="18" customWidth="1"/>
    <col min="14597" max="14597" width="69.5703125" customWidth="1"/>
    <col min="14598" max="14598" width="9.42578125" customWidth="1"/>
    <col min="14599" max="14599" width="11.85546875" customWidth="1"/>
    <col min="14600" max="14600" width="15.85546875" customWidth="1"/>
    <col min="14601" max="14601" width="17.5703125" customWidth="1"/>
    <col min="14604" max="14604" width="17.5703125" customWidth="1"/>
    <col min="14849" max="14849" width="0" hidden="1" customWidth="1"/>
    <col min="14850" max="14851" width="11.140625" customWidth="1"/>
    <col min="14852" max="14852" width="18" customWidth="1"/>
    <col min="14853" max="14853" width="69.5703125" customWidth="1"/>
    <col min="14854" max="14854" width="9.42578125" customWidth="1"/>
    <col min="14855" max="14855" width="11.85546875" customWidth="1"/>
    <col min="14856" max="14856" width="15.85546875" customWidth="1"/>
    <col min="14857" max="14857" width="17.5703125" customWidth="1"/>
    <col min="14860" max="14860" width="17.5703125" customWidth="1"/>
    <col min="15105" max="15105" width="0" hidden="1" customWidth="1"/>
    <col min="15106" max="15107" width="11.140625" customWidth="1"/>
    <col min="15108" max="15108" width="18" customWidth="1"/>
    <col min="15109" max="15109" width="69.5703125" customWidth="1"/>
    <col min="15110" max="15110" width="9.42578125" customWidth="1"/>
    <col min="15111" max="15111" width="11.85546875" customWidth="1"/>
    <col min="15112" max="15112" width="15.85546875" customWidth="1"/>
    <col min="15113" max="15113" width="17.5703125" customWidth="1"/>
    <col min="15116" max="15116" width="17.5703125" customWidth="1"/>
    <col min="15361" max="15361" width="0" hidden="1" customWidth="1"/>
    <col min="15362" max="15363" width="11.140625" customWidth="1"/>
    <col min="15364" max="15364" width="18" customWidth="1"/>
    <col min="15365" max="15365" width="69.5703125" customWidth="1"/>
    <col min="15366" max="15366" width="9.42578125" customWidth="1"/>
    <col min="15367" max="15367" width="11.85546875" customWidth="1"/>
    <col min="15368" max="15368" width="15.85546875" customWidth="1"/>
    <col min="15369" max="15369" width="17.5703125" customWidth="1"/>
    <col min="15372" max="15372" width="17.5703125" customWidth="1"/>
    <col min="15617" max="15617" width="0" hidden="1" customWidth="1"/>
    <col min="15618" max="15619" width="11.140625" customWidth="1"/>
    <col min="15620" max="15620" width="18" customWidth="1"/>
    <col min="15621" max="15621" width="69.5703125" customWidth="1"/>
    <col min="15622" max="15622" width="9.42578125" customWidth="1"/>
    <col min="15623" max="15623" width="11.85546875" customWidth="1"/>
    <col min="15624" max="15624" width="15.85546875" customWidth="1"/>
    <col min="15625" max="15625" width="17.5703125" customWidth="1"/>
    <col min="15628" max="15628" width="17.5703125" customWidth="1"/>
    <col min="15873" max="15873" width="0" hidden="1" customWidth="1"/>
    <col min="15874" max="15875" width="11.140625" customWidth="1"/>
    <col min="15876" max="15876" width="18" customWidth="1"/>
    <col min="15877" max="15877" width="69.5703125" customWidth="1"/>
    <col min="15878" max="15878" width="9.42578125" customWidth="1"/>
    <col min="15879" max="15879" width="11.85546875" customWidth="1"/>
    <col min="15880" max="15880" width="15.85546875" customWidth="1"/>
    <col min="15881" max="15881" width="17.5703125" customWidth="1"/>
    <col min="15884" max="15884" width="17.5703125" customWidth="1"/>
    <col min="16129" max="16129" width="0" hidden="1" customWidth="1"/>
    <col min="16130" max="16131" width="11.140625" customWidth="1"/>
    <col min="16132" max="16132" width="18" customWidth="1"/>
    <col min="16133" max="16133" width="69.5703125" customWidth="1"/>
    <col min="16134" max="16134" width="9.42578125" customWidth="1"/>
    <col min="16135" max="16135" width="11.85546875" customWidth="1"/>
    <col min="16136" max="16136" width="15.85546875" customWidth="1"/>
    <col min="16137" max="16137" width="17.5703125" customWidth="1"/>
    <col min="16140" max="16140" width="17.5703125" customWidth="1"/>
  </cols>
  <sheetData>
    <row r="1" spans="2:9">
      <c r="B1" s="612" t="s">
        <v>555</v>
      </c>
      <c r="C1" s="613"/>
      <c r="D1" s="613"/>
      <c r="E1" s="614"/>
      <c r="F1" s="614"/>
      <c r="G1" s="614"/>
      <c r="H1" s="614"/>
      <c r="I1" s="615"/>
    </row>
    <row r="2" spans="2:9" ht="57.6" customHeight="1" thickBot="1">
      <c r="B2" s="616"/>
      <c r="C2" s="617"/>
      <c r="D2" s="617"/>
      <c r="E2" s="618"/>
      <c r="F2" s="618"/>
      <c r="G2" s="618"/>
      <c r="H2" s="618"/>
      <c r="I2" s="619"/>
    </row>
    <row r="3" spans="2:9" ht="13.5" thickBot="1">
      <c r="B3" s="258"/>
      <c r="C3" s="75"/>
      <c r="D3" s="75"/>
      <c r="E3" s="75"/>
      <c r="F3" s="75"/>
      <c r="G3" s="75"/>
      <c r="H3" s="75"/>
      <c r="I3" s="75"/>
    </row>
    <row r="4" spans="2:9" ht="15.75">
      <c r="B4" s="259" t="str">
        <f>ORÇAMENTO!A6</f>
        <v>OBRA : REFORMA E REQUALIFICAÇÃO DO GINÁSIO GOUVEIÃO</v>
      </c>
      <c r="C4" s="260"/>
      <c r="D4" s="260"/>
      <c r="E4" s="261"/>
      <c r="F4" s="261"/>
      <c r="G4" s="261"/>
      <c r="H4" s="620" t="s">
        <v>944</v>
      </c>
      <c r="I4" s="621"/>
    </row>
    <row r="5" spans="2:9" ht="15.75">
      <c r="B5" s="262" t="str">
        <f>ORÇAMENTO!A7</f>
        <v>LOCAL : AMARAJI - PERNAMBUCO</v>
      </c>
      <c r="C5" s="263"/>
      <c r="D5" s="263"/>
      <c r="E5" s="264"/>
      <c r="F5" s="264"/>
      <c r="G5" s="622" t="s">
        <v>945</v>
      </c>
      <c r="H5" s="622"/>
      <c r="I5" s="623"/>
    </row>
    <row r="6" spans="2:9" ht="16.5" thickBot="1">
      <c r="B6" s="265"/>
      <c r="C6" s="266"/>
      <c r="D6" s="266"/>
      <c r="E6" s="266"/>
      <c r="F6" s="266"/>
      <c r="G6" s="266"/>
      <c r="H6" s="624" t="s">
        <v>946</v>
      </c>
      <c r="I6" s="625"/>
    </row>
    <row r="7" spans="2:9" ht="19.5" thickBot="1">
      <c r="B7" s="626" t="s">
        <v>559</v>
      </c>
      <c r="C7" s="627"/>
      <c r="D7" s="627"/>
      <c r="E7" s="627"/>
      <c r="F7" s="627"/>
      <c r="G7" s="627"/>
      <c r="H7" s="627"/>
      <c r="I7" s="628"/>
    </row>
    <row r="8" spans="2:9" ht="16.5" thickBot="1">
      <c r="B8" s="265"/>
      <c r="C8" s="266"/>
      <c r="D8" s="266"/>
      <c r="E8" s="266"/>
      <c r="F8" s="266"/>
      <c r="G8" s="266"/>
      <c r="H8" s="266"/>
      <c r="I8" s="267"/>
    </row>
    <row r="9" spans="2:9" ht="16.5" thickBot="1">
      <c r="B9" s="609" t="s">
        <v>563</v>
      </c>
      <c r="C9" s="610"/>
      <c r="D9" s="610"/>
      <c r="E9" s="610"/>
      <c r="F9" s="610"/>
      <c r="G9" s="610"/>
      <c r="H9" s="610"/>
      <c r="I9" s="611"/>
    </row>
    <row r="10" spans="2:9" ht="15.75">
      <c r="B10" s="605"/>
      <c r="C10" s="606"/>
      <c r="D10" s="606"/>
      <c r="E10" s="606"/>
      <c r="F10" s="268"/>
      <c r="G10" s="269"/>
      <c r="H10" s="269"/>
      <c r="I10" s="269"/>
    </row>
    <row r="11" spans="2:9">
      <c r="B11" s="607" t="s">
        <v>0</v>
      </c>
      <c r="C11" s="593" t="s">
        <v>34</v>
      </c>
      <c r="D11" s="593" t="s">
        <v>35</v>
      </c>
      <c r="E11" s="593" t="s">
        <v>564</v>
      </c>
      <c r="F11" s="593" t="s">
        <v>565</v>
      </c>
      <c r="G11" s="593" t="s">
        <v>26</v>
      </c>
      <c r="H11" s="593" t="s">
        <v>566</v>
      </c>
      <c r="I11" s="593" t="s">
        <v>567</v>
      </c>
    </row>
    <row r="12" spans="2:9">
      <c r="B12" s="608"/>
      <c r="C12" s="594"/>
      <c r="D12" s="594"/>
      <c r="E12" s="594" t="s">
        <v>564</v>
      </c>
      <c r="F12" s="604"/>
      <c r="G12" s="594"/>
      <c r="H12" s="594"/>
      <c r="I12" s="594"/>
    </row>
    <row r="13" spans="2:9" ht="63">
      <c r="B13" s="253">
        <v>1</v>
      </c>
      <c r="C13" s="270" t="s">
        <v>568</v>
      </c>
      <c r="D13" s="250" t="s">
        <v>917</v>
      </c>
      <c r="E13" s="271" t="s">
        <v>288</v>
      </c>
      <c r="F13" s="272" t="s">
        <v>90</v>
      </c>
      <c r="G13" s="273">
        <v>8</v>
      </c>
      <c r="H13" s="274">
        <v>445</v>
      </c>
      <c r="I13" s="275">
        <f>TRUNC((G13*H13),2)</f>
        <v>3560</v>
      </c>
    </row>
    <row r="14" spans="2:9" ht="15.75">
      <c r="B14" s="253"/>
      <c r="C14" s="276"/>
      <c r="D14" s="277"/>
      <c r="E14" s="278" t="s">
        <v>569</v>
      </c>
      <c r="F14" s="272"/>
      <c r="G14" s="279"/>
      <c r="H14" s="274"/>
      <c r="I14" s="280"/>
    </row>
    <row r="15" spans="2:9" ht="63">
      <c r="B15" s="253">
        <v>2</v>
      </c>
      <c r="C15" s="270" t="s">
        <v>293</v>
      </c>
      <c r="D15" s="250" t="s">
        <v>917</v>
      </c>
      <c r="E15" s="281" t="s">
        <v>289</v>
      </c>
      <c r="F15" s="282" t="s">
        <v>88</v>
      </c>
      <c r="G15" s="273">
        <v>8</v>
      </c>
      <c r="H15" s="274">
        <v>6.12</v>
      </c>
      <c r="I15" s="275">
        <f>TRUNC((G15*H15),2)</f>
        <v>48.96</v>
      </c>
    </row>
    <row r="16" spans="2:9" ht="15.75">
      <c r="B16" s="253"/>
      <c r="C16" s="282"/>
      <c r="D16" s="277"/>
      <c r="E16" s="283" t="s">
        <v>570</v>
      </c>
      <c r="F16" s="282"/>
      <c r="G16" s="279"/>
      <c r="H16" s="274"/>
      <c r="I16" s="280"/>
    </row>
    <row r="17" spans="1:9" ht="63">
      <c r="B17" s="253">
        <v>3</v>
      </c>
      <c r="C17" s="270" t="s">
        <v>294</v>
      </c>
      <c r="D17" s="250" t="s">
        <v>917</v>
      </c>
      <c r="E17" s="281" t="s">
        <v>290</v>
      </c>
      <c r="F17" s="282" t="s">
        <v>88</v>
      </c>
      <c r="G17" s="273">
        <v>32</v>
      </c>
      <c r="H17" s="274">
        <v>10.7</v>
      </c>
      <c r="I17" s="275">
        <f>TRUNC((G17*H17),2)</f>
        <v>342.4</v>
      </c>
    </row>
    <row r="18" spans="1:9" ht="15.75">
      <c r="B18" s="253"/>
      <c r="C18" s="270"/>
      <c r="D18" s="277"/>
      <c r="E18" s="283" t="s">
        <v>571</v>
      </c>
      <c r="F18" s="282"/>
      <c r="G18" s="273"/>
      <c r="H18" s="274"/>
      <c r="I18" s="280"/>
    </row>
    <row r="19" spans="1:9" ht="63">
      <c r="B19" s="253">
        <v>4</v>
      </c>
      <c r="C19" s="270" t="s">
        <v>295</v>
      </c>
      <c r="D19" s="250" t="s">
        <v>917</v>
      </c>
      <c r="E19" s="284" t="s">
        <v>262</v>
      </c>
      <c r="F19" s="282" t="s">
        <v>89</v>
      </c>
      <c r="G19" s="273">
        <v>0.88</v>
      </c>
      <c r="H19" s="274">
        <v>22.38</v>
      </c>
      <c r="I19" s="275">
        <f>TRUNC((G19*H19),2)</f>
        <v>19.690000000000001</v>
      </c>
    </row>
    <row r="20" spans="1:9" ht="15.75">
      <c r="B20" s="253"/>
      <c r="C20" s="270"/>
      <c r="D20" s="277"/>
      <c r="E20" s="285" t="s">
        <v>572</v>
      </c>
      <c r="F20" s="282"/>
      <c r="G20" s="279"/>
      <c r="H20" s="274"/>
      <c r="I20" s="280"/>
    </row>
    <row r="21" spans="1:9" ht="47.25">
      <c r="B21" s="253">
        <v>5</v>
      </c>
      <c r="C21" s="270" t="s">
        <v>103</v>
      </c>
      <c r="D21" s="250" t="s">
        <v>916</v>
      </c>
      <c r="E21" s="281" t="s">
        <v>291</v>
      </c>
      <c r="F21" s="282" t="s">
        <v>96</v>
      </c>
      <c r="G21" s="273">
        <v>0.08</v>
      </c>
      <c r="H21" s="274">
        <v>374.49</v>
      </c>
      <c r="I21" s="275">
        <f>TRUNC((G21*H21),2)</f>
        <v>29.95</v>
      </c>
    </row>
    <row r="22" spans="1:9" ht="15.75">
      <c r="B22" s="253"/>
      <c r="C22" s="276"/>
      <c r="D22" s="277"/>
      <c r="E22" s="278" t="s">
        <v>573</v>
      </c>
      <c r="F22" s="272"/>
      <c r="G22" s="273"/>
      <c r="H22" s="274"/>
      <c r="I22" s="280"/>
    </row>
    <row r="23" spans="1:9" ht="47.25">
      <c r="B23" s="253">
        <v>6</v>
      </c>
      <c r="C23" s="270" t="s">
        <v>574</v>
      </c>
      <c r="D23" s="250" t="s">
        <v>916</v>
      </c>
      <c r="E23" s="271" t="s">
        <v>232</v>
      </c>
      <c r="F23" s="272" t="s">
        <v>94</v>
      </c>
      <c r="G23" s="273">
        <v>1.6</v>
      </c>
      <c r="H23" s="274">
        <v>21.79</v>
      </c>
      <c r="I23" s="275">
        <f>TRUNC((G23*H23),2)</f>
        <v>34.86</v>
      </c>
    </row>
    <row r="24" spans="1:9" ht="15.75">
      <c r="B24" s="253"/>
      <c r="C24" s="276"/>
      <c r="D24" s="277"/>
      <c r="E24" s="278" t="s">
        <v>575</v>
      </c>
      <c r="F24" s="272"/>
      <c r="G24" s="273"/>
      <c r="H24" s="274"/>
      <c r="I24" s="280"/>
    </row>
    <row r="25" spans="1:9" ht="47.25">
      <c r="B25" s="253">
        <v>7</v>
      </c>
      <c r="C25" s="270" t="s">
        <v>233</v>
      </c>
      <c r="D25" s="250" t="s">
        <v>916</v>
      </c>
      <c r="E25" s="271" t="s">
        <v>292</v>
      </c>
      <c r="F25" s="272" t="s">
        <v>94</v>
      </c>
      <c r="G25" s="273">
        <v>3.2</v>
      </c>
      <c r="H25" s="274">
        <v>17.829999999999998</v>
      </c>
      <c r="I25" s="275">
        <f>TRUNC((G25*H25),2)</f>
        <v>57.05</v>
      </c>
    </row>
    <row r="26" spans="1:9" ht="15.75">
      <c r="B26" s="253"/>
      <c r="C26" s="286"/>
      <c r="D26" s="286"/>
      <c r="E26" s="278" t="s">
        <v>576</v>
      </c>
      <c r="F26" s="287"/>
      <c r="G26" s="288"/>
      <c r="H26" s="289"/>
      <c r="I26" s="280"/>
    </row>
    <row r="27" spans="1:9" ht="19.5" thickBot="1">
      <c r="A27" s="74" t="e">
        <f>IF(#REF!&gt;=0,2,"")</f>
        <v>#REF!</v>
      </c>
      <c r="B27" s="290"/>
      <c r="C27" s="291"/>
      <c r="D27" s="291"/>
      <c r="E27" s="291"/>
      <c r="F27" s="595" t="s">
        <v>83</v>
      </c>
      <c r="G27" s="596"/>
      <c r="H27" s="597"/>
      <c r="I27" s="292">
        <f>SUM(I13:I25)</f>
        <v>4092.9100000000003</v>
      </c>
    </row>
    <row r="28" spans="1:9" ht="18" thickBot="1">
      <c r="B28" s="598" t="s">
        <v>948</v>
      </c>
      <c r="C28" s="599"/>
      <c r="D28" s="599"/>
      <c r="E28" s="599"/>
      <c r="F28" s="599"/>
      <c r="G28" s="599"/>
      <c r="H28" s="599"/>
      <c r="I28" s="600"/>
    </row>
    <row r="29" spans="1:9" ht="13.5" thickBot="1"/>
    <row r="30" spans="1:9" ht="16.5" thickBot="1">
      <c r="B30" s="601" t="s">
        <v>947</v>
      </c>
      <c r="C30" s="602"/>
      <c r="D30" s="602"/>
      <c r="E30" s="602"/>
      <c r="F30" s="602"/>
      <c r="G30" s="602"/>
      <c r="H30" s="602"/>
      <c r="I30" s="603"/>
    </row>
    <row r="34" spans="2:27">
      <c r="B34" s="591" t="s">
        <v>577</v>
      </c>
      <c r="C34" s="591"/>
      <c r="D34" s="591"/>
      <c r="E34" s="591"/>
      <c r="F34" s="591"/>
      <c r="G34" s="591"/>
      <c r="H34" s="591"/>
      <c r="I34" s="591"/>
      <c r="J34" s="293"/>
      <c r="K34" s="293"/>
      <c r="L34" s="293"/>
      <c r="M34" s="293"/>
      <c r="N34" s="293"/>
      <c r="O34" s="293"/>
      <c r="P34" s="293"/>
      <c r="Q34" s="293"/>
      <c r="R34" s="293"/>
      <c r="S34" s="293"/>
      <c r="T34" s="293"/>
      <c r="U34" s="293"/>
      <c r="V34" s="293"/>
      <c r="W34" s="293"/>
      <c r="X34" s="293"/>
      <c r="Y34" s="293"/>
      <c r="Z34" s="293"/>
      <c r="AA34" s="293"/>
    </row>
    <row r="35" spans="2:27">
      <c r="B35" s="592" t="s">
        <v>578</v>
      </c>
      <c r="C35" s="592"/>
      <c r="D35" s="592"/>
      <c r="E35" s="592"/>
      <c r="F35" s="592"/>
      <c r="G35" s="592"/>
      <c r="H35" s="592"/>
      <c r="I35" s="592"/>
      <c r="J35" s="293"/>
      <c r="K35" s="293"/>
      <c r="L35" s="293"/>
      <c r="M35" s="293"/>
      <c r="N35" s="293"/>
      <c r="O35" s="293"/>
      <c r="P35" s="293"/>
      <c r="Q35" s="293"/>
      <c r="R35" s="293"/>
      <c r="S35" s="293"/>
      <c r="T35" s="293"/>
      <c r="U35" s="293"/>
      <c r="V35" s="293"/>
      <c r="W35" s="293"/>
      <c r="X35" s="293"/>
      <c r="Y35" s="293"/>
      <c r="Z35" s="293"/>
      <c r="AA35" s="293"/>
    </row>
    <row r="36" spans="2:27">
      <c r="B36" s="294"/>
      <c r="C36" s="294"/>
      <c r="D36" s="294"/>
      <c r="E36" s="295" t="s">
        <v>579</v>
      </c>
      <c r="F36" s="295"/>
      <c r="G36" s="295"/>
      <c r="H36" s="295"/>
      <c r="I36" s="295"/>
      <c r="J36" s="296"/>
      <c r="K36" s="296"/>
      <c r="L36" s="296"/>
      <c r="M36" s="296"/>
      <c r="N36" s="296"/>
      <c r="O36" s="296"/>
      <c r="P36" s="296"/>
      <c r="Q36" s="296"/>
      <c r="R36" s="296"/>
      <c r="S36" s="296"/>
      <c r="T36" s="296"/>
      <c r="U36" s="296"/>
      <c r="V36" s="296"/>
      <c r="W36" s="296"/>
      <c r="X36" s="296"/>
      <c r="Y36" s="296"/>
      <c r="Z36" s="296"/>
      <c r="AA36" s="296"/>
    </row>
  </sheetData>
  <mergeCells count="20">
    <mergeCell ref="B9:I9"/>
    <mergeCell ref="B1:I2"/>
    <mergeCell ref="H4:I4"/>
    <mergeCell ref="G5:I5"/>
    <mergeCell ref="H6:I6"/>
    <mergeCell ref="B7:I7"/>
    <mergeCell ref="B10:E10"/>
    <mergeCell ref="B11:B12"/>
    <mergeCell ref="C11:C12"/>
    <mergeCell ref="D11:D12"/>
    <mergeCell ref="E11:E12"/>
    <mergeCell ref="B34:I34"/>
    <mergeCell ref="B35:I35"/>
    <mergeCell ref="G11:G12"/>
    <mergeCell ref="H11:H12"/>
    <mergeCell ref="I11:I12"/>
    <mergeCell ref="F27:H27"/>
    <mergeCell ref="B28:I28"/>
    <mergeCell ref="B30:I30"/>
    <mergeCell ref="F11:F12"/>
  </mergeCells>
  <dataValidations count="1">
    <dataValidation allowBlank="1" showInputMessage="1" showErrorMessage="1" promptTitle="Atenção!!!" prompt="Para inserir novos ítens basta inserir linhas." sqref="WVM983053:WVM983066 IZ13:IZ25 SV13:SV25 ACR13:ACR25 AMN13:AMN25 AWJ13:AWJ25 BGF13:BGF25 BQB13:BQB25 BZX13:BZX25 CJT13:CJT25 CTP13:CTP25 DDL13:DDL25 DNH13:DNH25 DXD13:DXD25 EGZ13:EGZ25 EQV13:EQV25 FAR13:FAR25 FKN13:FKN25 FUJ13:FUJ25 GEF13:GEF25 GOB13:GOB25 GXX13:GXX25 HHT13:HHT25 HRP13:HRP25 IBL13:IBL25 ILH13:ILH25 IVD13:IVD25 JEZ13:JEZ25 JOV13:JOV25 JYR13:JYR25 KIN13:KIN25 KSJ13:KSJ25 LCF13:LCF25 LMB13:LMB25 LVX13:LVX25 MFT13:MFT25 MPP13:MPP25 MZL13:MZL25 NJH13:NJH25 NTD13:NTD25 OCZ13:OCZ25 OMV13:OMV25 OWR13:OWR25 PGN13:PGN25 PQJ13:PQJ25 QAF13:QAF25 QKB13:QKB25 QTX13:QTX25 RDT13:RDT25 RNP13:RNP25 RXL13:RXL25 SHH13:SHH25 SRD13:SRD25 TAZ13:TAZ25 TKV13:TKV25 TUR13:TUR25 UEN13:UEN25 UOJ13:UOJ25 UYF13:UYF25 VIB13:VIB25 VRX13:VRX25 WBT13:WBT25 WLP13:WLP25 WVL13:WVL25 D65549:D65561 IZ65549:IZ65561 SV65549:SV65561 ACR65549:ACR65561 AMN65549:AMN65561 AWJ65549:AWJ65561 BGF65549:BGF65561 BQB65549:BQB65561 BZX65549:BZX65561 CJT65549:CJT65561 CTP65549:CTP65561 DDL65549:DDL65561 DNH65549:DNH65561 DXD65549:DXD65561 EGZ65549:EGZ65561 EQV65549:EQV65561 FAR65549:FAR65561 FKN65549:FKN65561 FUJ65549:FUJ65561 GEF65549:GEF65561 GOB65549:GOB65561 GXX65549:GXX65561 HHT65549:HHT65561 HRP65549:HRP65561 IBL65549:IBL65561 ILH65549:ILH65561 IVD65549:IVD65561 JEZ65549:JEZ65561 JOV65549:JOV65561 JYR65549:JYR65561 KIN65549:KIN65561 KSJ65549:KSJ65561 LCF65549:LCF65561 LMB65549:LMB65561 LVX65549:LVX65561 MFT65549:MFT65561 MPP65549:MPP65561 MZL65549:MZL65561 NJH65549:NJH65561 NTD65549:NTD65561 OCZ65549:OCZ65561 OMV65549:OMV65561 OWR65549:OWR65561 PGN65549:PGN65561 PQJ65549:PQJ65561 QAF65549:QAF65561 QKB65549:QKB65561 QTX65549:QTX65561 RDT65549:RDT65561 RNP65549:RNP65561 RXL65549:RXL65561 SHH65549:SHH65561 SRD65549:SRD65561 TAZ65549:TAZ65561 TKV65549:TKV65561 TUR65549:TUR65561 UEN65549:UEN65561 UOJ65549:UOJ65561 UYF65549:UYF65561 VIB65549:VIB65561 VRX65549:VRX65561 WBT65549:WBT65561 WLP65549:WLP65561 WVL65549:WVL65561 D131085:D131097 IZ131085:IZ131097 SV131085:SV131097 ACR131085:ACR131097 AMN131085:AMN131097 AWJ131085:AWJ131097 BGF131085:BGF131097 BQB131085:BQB131097 BZX131085:BZX131097 CJT131085:CJT131097 CTP131085:CTP131097 DDL131085:DDL131097 DNH131085:DNH131097 DXD131085:DXD131097 EGZ131085:EGZ131097 EQV131085:EQV131097 FAR131085:FAR131097 FKN131085:FKN131097 FUJ131085:FUJ131097 GEF131085:GEF131097 GOB131085:GOB131097 GXX131085:GXX131097 HHT131085:HHT131097 HRP131085:HRP131097 IBL131085:IBL131097 ILH131085:ILH131097 IVD131085:IVD131097 JEZ131085:JEZ131097 JOV131085:JOV131097 JYR131085:JYR131097 KIN131085:KIN131097 KSJ131085:KSJ131097 LCF131085:LCF131097 LMB131085:LMB131097 LVX131085:LVX131097 MFT131085:MFT131097 MPP131085:MPP131097 MZL131085:MZL131097 NJH131085:NJH131097 NTD131085:NTD131097 OCZ131085:OCZ131097 OMV131085:OMV131097 OWR131085:OWR131097 PGN131085:PGN131097 PQJ131085:PQJ131097 QAF131085:QAF131097 QKB131085:QKB131097 QTX131085:QTX131097 RDT131085:RDT131097 RNP131085:RNP131097 RXL131085:RXL131097 SHH131085:SHH131097 SRD131085:SRD131097 TAZ131085:TAZ131097 TKV131085:TKV131097 TUR131085:TUR131097 UEN131085:UEN131097 UOJ131085:UOJ131097 UYF131085:UYF131097 VIB131085:VIB131097 VRX131085:VRX131097 WBT131085:WBT131097 WLP131085:WLP131097 WVL131085:WVL131097 D196621:D196633 IZ196621:IZ196633 SV196621:SV196633 ACR196621:ACR196633 AMN196621:AMN196633 AWJ196621:AWJ196633 BGF196621:BGF196633 BQB196621:BQB196633 BZX196621:BZX196633 CJT196621:CJT196633 CTP196621:CTP196633 DDL196621:DDL196633 DNH196621:DNH196633 DXD196621:DXD196633 EGZ196621:EGZ196633 EQV196621:EQV196633 FAR196621:FAR196633 FKN196621:FKN196633 FUJ196621:FUJ196633 GEF196621:GEF196633 GOB196621:GOB196633 GXX196621:GXX196633 HHT196621:HHT196633 HRP196621:HRP196633 IBL196621:IBL196633 ILH196621:ILH196633 IVD196621:IVD196633 JEZ196621:JEZ196633 JOV196621:JOV196633 JYR196621:JYR196633 KIN196621:KIN196633 KSJ196621:KSJ196633 LCF196621:LCF196633 LMB196621:LMB196633 LVX196621:LVX196633 MFT196621:MFT196633 MPP196621:MPP196633 MZL196621:MZL196633 NJH196621:NJH196633 NTD196621:NTD196633 OCZ196621:OCZ196633 OMV196621:OMV196633 OWR196621:OWR196633 PGN196621:PGN196633 PQJ196621:PQJ196633 QAF196621:QAF196633 QKB196621:QKB196633 QTX196621:QTX196633 RDT196621:RDT196633 RNP196621:RNP196633 RXL196621:RXL196633 SHH196621:SHH196633 SRD196621:SRD196633 TAZ196621:TAZ196633 TKV196621:TKV196633 TUR196621:TUR196633 UEN196621:UEN196633 UOJ196621:UOJ196633 UYF196621:UYF196633 VIB196621:VIB196633 VRX196621:VRX196633 WBT196621:WBT196633 WLP196621:WLP196633 WVL196621:WVL196633 D262157:D262169 IZ262157:IZ262169 SV262157:SV262169 ACR262157:ACR262169 AMN262157:AMN262169 AWJ262157:AWJ262169 BGF262157:BGF262169 BQB262157:BQB262169 BZX262157:BZX262169 CJT262157:CJT262169 CTP262157:CTP262169 DDL262157:DDL262169 DNH262157:DNH262169 DXD262157:DXD262169 EGZ262157:EGZ262169 EQV262157:EQV262169 FAR262157:FAR262169 FKN262157:FKN262169 FUJ262157:FUJ262169 GEF262157:GEF262169 GOB262157:GOB262169 GXX262157:GXX262169 HHT262157:HHT262169 HRP262157:HRP262169 IBL262157:IBL262169 ILH262157:ILH262169 IVD262157:IVD262169 JEZ262157:JEZ262169 JOV262157:JOV262169 JYR262157:JYR262169 KIN262157:KIN262169 KSJ262157:KSJ262169 LCF262157:LCF262169 LMB262157:LMB262169 LVX262157:LVX262169 MFT262157:MFT262169 MPP262157:MPP262169 MZL262157:MZL262169 NJH262157:NJH262169 NTD262157:NTD262169 OCZ262157:OCZ262169 OMV262157:OMV262169 OWR262157:OWR262169 PGN262157:PGN262169 PQJ262157:PQJ262169 QAF262157:QAF262169 QKB262157:QKB262169 QTX262157:QTX262169 RDT262157:RDT262169 RNP262157:RNP262169 RXL262157:RXL262169 SHH262157:SHH262169 SRD262157:SRD262169 TAZ262157:TAZ262169 TKV262157:TKV262169 TUR262157:TUR262169 UEN262157:UEN262169 UOJ262157:UOJ262169 UYF262157:UYF262169 VIB262157:VIB262169 VRX262157:VRX262169 WBT262157:WBT262169 WLP262157:WLP262169 WVL262157:WVL262169 D327693:D327705 IZ327693:IZ327705 SV327693:SV327705 ACR327693:ACR327705 AMN327693:AMN327705 AWJ327693:AWJ327705 BGF327693:BGF327705 BQB327693:BQB327705 BZX327693:BZX327705 CJT327693:CJT327705 CTP327693:CTP327705 DDL327693:DDL327705 DNH327693:DNH327705 DXD327693:DXD327705 EGZ327693:EGZ327705 EQV327693:EQV327705 FAR327693:FAR327705 FKN327693:FKN327705 FUJ327693:FUJ327705 GEF327693:GEF327705 GOB327693:GOB327705 GXX327693:GXX327705 HHT327693:HHT327705 HRP327693:HRP327705 IBL327693:IBL327705 ILH327693:ILH327705 IVD327693:IVD327705 JEZ327693:JEZ327705 JOV327693:JOV327705 JYR327693:JYR327705 KIN327693:KIN327705 KSJ327693:KSJ327705 LCF327693:LCF327705 LMB327693:LMB327705 LVX327693:LVX327705 MFT327693:MFT327705 MPP327693:MPP327705 MZL327693:MZL327705 NJH327693:NJH327705 NTD327693:NTD327705 OCZ327693:OCZ327705 OMV327693:OMV327705 OWR327693:OWR327705 PGN327693:PGN327705 PQJ327693:PQJ327705 QAF327693:QAF327705 QKB327693:QKB327705 QTX327693:QTX327705 RDT327693:RDT327705 RNP327693:RNP327705 RXL327693:RXL327705 SHH327693:SHH327705 SRD327693:SRD327705 TAZ327693:TAZ327705 TKV327693:TKV327705 TUR327693:TUR327705 UEN327693:UEN327705 UOJ327693:UOJ327705 UYF327693:UYF327705 VIB327693:VIB327705 VRX327693:VRX327705 WBT327693:WBT327705 WLP327693:WLP327705 WVL327693:WVL327705 D393229:D393241 IZ393229:IZ393241 SV393229:SV393241 ACR393229:ACR393241 AMN393229:AMN393241 AWJ393229:AWJ393241 BGF393229:BGF393241 BQB393229:BQB393241 BZX393229:BZX393241 CJT393229:CJT393241 CTP393229:CTP393241 DDL393229:DDL393241 DNH393229:DNH393241 DXD393229:DXD393241 EGZ393229:EGZ393241 EQV393229:EQV393241 FAR393229:FAR393241 FKN393229:FKN393241 FUJ393229:FUJ393241 GEF393229:GEF393241 GOB393229:GOB393241 GXX393229:GXX393241 HHT393229:HHT393241 HRP393229:HRP393241 IBL393229:IBL393241 ILH393229:ILH393241 IVD393229:IVD393241 JEZ393229:JEZ393241 JOV393229:JOV393241 JYR393229:JYR393241 KIN393229:KIN393241 KSJ393229:KSJ393241 LCF393229:LCF393241 LMB393229:LMB393241 LVX393229:LVX393241 MFT393229:MFT393241 MPP393229:MPP393241 MZL393229:MZL393241 NJH393229:NJH393241 NTD393229:NTD393241 OCZ393229:OCZ393241 OMV393229:OMV393241 OWR393229:OWR393241 PGN393229:PGN393241 PQJ393229:PQJ393241 QAF393229:QAF393241 QKB393229:QKB393241 QTX393229:QTX393241 RDT393229:RDT393241 RNP393229:RNP393241 RXL393229:RXL393241 SHH393229:SHH393241 SRD393229:SRD393241 TAZ393229:TAZ393241 TKV393229:TKV393241 TUR393229:TUR393241 UEN393229:UEN393241 UOJ393229:UOJ393241 UYF393229:UYF393241 VIB393229:VIB393241 VRX393229:VRX393241 WBT393229:WBT393241 WLP393229:WLP393241 WVL393229:WVL393241 D458765:D458777 IZ458765:IZ458777 SV458765:SV458777 ACR458765:ACR458777 AMN458765:AMN458777 AWJ458765:AWJ458777 BGF458765:BGF458777 BQB458765:BQB458777 BZX458765:BZX458777 CJT458765:CJT458777 CTP458765:CTP458777 DDL458765:DDL458777 DNH458765:DNH458777 DXD458765:DXD458777 EGZ458765:EGZ458777 EQV458765:EQV458777 FAR458765:FAR458777 FKN458765:FKN458777 FUJ458765:FUJ458777 GEF458765:GEF458777 GOB458765:GOB458777 GXX458765:GXX458777 HHT458765:HHT458777 HRP458765:HRP458777 IBL458765:IBL458777 ILH458765:ILH458777 IVD458765:IVD458777 JEZ458765:JEZ458777 JOV458765:JOV458777 JYR458765:JYR458777 KIN458765:KIN458777 KSJ458765:KSJ458777 LCF458765:LCF458777 LMB458765:LMB458777 LVX458765:LVX458777 MFT458765:MFT458777 MPP458765:MPP458777 MZL458765:MZL458777 NJH458765:NJH458777 NTD458765:NTD458777 OCZ458765:OCZ458777 OMV458765:OMV458777 OWR458765:OWR458777 PGN458765:PGN458777 PQJ458765:PQJ458777 QAF458765:QAF458777 QKB458765:QKB458777 QTX458765:QTX458777 RDT458765:RDT458777 RNP458765:RNP458777 RXL458765:RXL458777 SHH458765:SHH458777 SRD458765:SRD458777 TAZ458765:TAZ458777 TKV458765:TKV458777 TUR458765:TUR458777 UEN458765:UEN458777 UOJ458765:UOJ458777 UYF458765:UYF458777 VIB458765:VIB458777 VRX458765:VRX458777 WBT458765:WBT458777 WLP458765:WLP458777 WVL458765:WVL458777 D524301:D524313 IZ524301:IZ524313 SV524301:SV524313 ACR524301:ACR524313 AMN524301:AMN524313 AWJ524301:AWJ524313 BGF524301:BGF524313 BQB524301:BQB524313 BZX524301:BZX524313 CJT524301:CJT524313 CTP524301:CTP524313 DDL524301:DDL524313 DNH524301:DNH524313 DXD524301:DXD524313 EGZ524301:EGZ524313 EQV524301:EQV524313 FAR524301:FAR524313 FKN524301:FKN524313 FUJ524301:FUJ524313 GEF524301:GEF524313 GOB524301:GOB524313 GXX524301:GXX524313 HHT524301:HHT524313 HRP524301:HRP524313 IBL524301:IBL524313 ILH524301:ILH524313 IVD524301:IVD524313 JEZ524301:JEZ524313 JOV524301:JOV524313 JYR524301:JYR524313 KIN524301:KIN524313 KSJ524301:KSJ524313 LCF524301:LCF524313 LMB524301:LMB524313 LVX524301:LVX524313 MFT524301:MFT524313 MPP524301:MPP524313 MZL524301:MZL524313 NJH524301:NJH524313 NTD524301:NTD524313 OCZ524301:OCZ524313 OMV524301:OMV524313 OWR524301:OWR524313 PGN524301:PGN524313 PQJ524301:PQJ524313 QAF524301:QAF524313 QKB524301:QKB524313 QTX524301:QTX524313 RDT524301:RDT524313 RNP524301:RNP524313 RXL524301:RXL524313 SHH524301:SHH524313 SRD524301:SRD524313 TAZ524301:TAZ524313 TKV524301:TKV524313 TUR524301:TUR524313 UEN524301:UEN524313 UOJ524301:UOJ524313 UYF524301:UYF524313 VIB524301:VIB524313 VRX524301:VRX524313 WBT524301:WBT524313 WLP524301:WLP524313 WVL524301:WVL524313 D589837:D589849 IZ589837:IZ589849 SV589837:SV589849 ACR589837:ACR589849 AMN589837:AMN589849 AWJ589837:AWJ589849 BGF589837:BGF589849 BQB589837:BQB589849 BZX589837:BZX589849 CJT589837:CJT589849 CTP589837:CTP589849 DDL589837:DDL589849 DNH589837:DNH589849 DXD589837:DXD589849 EGZ589837:EGZ589849 EQV589837:EQV589849 FAR589837:FAR589849 FKN589837:FKN589849 FUJ589837:FUJ589849 GEF589837:GEF589849 GOB589837:GOB589849 GXX589837:GXX589849 HHT589837:HHT589849 HRP589837:HRP589849 IBL589837:IBL589849 ILH589837:ILH589849 IVD589837:IVD589849 JEZ589837:JEZ589849 JOV589837:JOV589849 JYR589837:JYR589849 KIN589837:KIN589849 KSJ589837:KSJ589849 LCF589837:LCF589849 LMB589837:LMB589849 LVX589837:LVX589849 MFT589837:MFT589849 MPP589837:MPP589849 MZL589837:MZL589849 NJH589837:NJH589849 NTD589837:NTD589849 OCZ589837:OCZ589849 OMV589837:OMV589849 OWR589837:OWR589849 PGN589837:PGN589849 PQJ589837:PQJ589849 QAF589837:QAF589849 QKB589837:QKB589849 QTX589837:QTX589849 RDT589837:RDT589849 RNP589837:RNP589849 RXL589837:RXL589849 SHH589837:SHH589849 SRD589837:SRD589849 TAZ589837:TAZ589849 TKV589837:TKV589849 TUR589837:TUR589849 UEN589837:UEN589849 UOJ589837:UOJ589849 UYF589837:UYF589849 VIB589837:VIB589849 VRX589837:VRX589849 WBT589837:WBT589849 WLP589837:WLP589849 WVL589837:WVL589849 D655373:D655385 IZ655373:IZ655385 SV655373:SV655385 ACR655373:ACR655385 AMN655373:AMN655385 AWJ655373:AWJ655385 BGF655373:BGF655385 BQB655373:BQB655385 BZX655373:BZX655385 CJT655373:CJT655385 CTP655373:CTP655385 DDL655373:DDL655385 DNH655373:DNH655385 DXD655373:DXD655385 EGZ655373:EGZ655385 EQV655373:EQV655385 FAR655373:FAR655385 FKN655373:FKN655385 FUJ655373:FUJ655385 GEF655373:GEF655385 GOB655373:GOB655385 GXX655373:GXX655385 HHT655373:HHT655385 HRP655373:HRP655385 IBL655373:IBL655385 ILH655373:ILH655385 IVD655373:IVD655385 JEZ655373:JEZ655385 JOV655373:JOV655385 JYR655373:JYR655385 KIN655373:KIN655385 KSJ655373:KSJ655385 LCF655373:LCF655385 LMB655373:LMB655385 LVX655373:LVX655385 MFT655373:MFT655385 MPP655373:MPP655385 MZL655373:MZL655385 NJH655373:NJH655385 NTD655373:NTD655385 OCZ655373:OCZ655385 OMV655373:OMV655385 OWR655373:OWR655385 PGN655373:PGN655385 PQJ655373:PQJ655385 QAF655373:QAF655385 QKB655373:QKB655385 QTX655373:QTX655385 RDT655373:RDT655385 RNP655373:RNP655385 RXL655373:RXL655385 SHH655373:SHH655385 SRD655373:SRD655385 TAZ655373:TAZ655385 TKV655373:TKV655385 TUR655373:TUR655385 UEN655373:UEN655385 UOJ655373:UOJ655385 UYF655373:UYF655385 VIB655373:VIB655385 VRX655373:VRX655385 WBT655373:WBT655385 WLP655373:WLP655385 WVL655373:WVL655385 D720909:D720921 IZ720909:IZ720921 SV720909:SV720921 ACR720909:ACR720921 AMN720909:AMN720921 AWJ720909:AWJ720921 BGF720909:BGF720921 BQB720909:BQB720921 BZX720909:BZX720921 CJT720909:CJT720921 CTP720909:CTP720921 DDL720909:DDL720921 DNH720909:DNH720921 DXD720909:DXD720921 EGZ720909:EGZ720921 EQV720909:EQV720921 FAR720909:FAR720921 FKN720909:FKN720921 FUJ720909:FUJ720921 GEF720909:GEF720921 GOB720909:GOB720921 GXX720909:GXX720921 HHT720909:HHT720921 HRP720909:HRP720921 IBL720909:IBL720921 ILH720909:ILH720921 IVD720909:IVD720921 JEZ720909:JEZ720921 JOV720909:JOV720921 JYR720909:JYR720921 KIN720909:KIN720921 KSJ720909:KSJ720921 LCF720909:LCF720921 LMB720909:LMB720921 LVX720909:LVX720921 MFT720909:MFT720921 MPP720909:MPP720921 MZL720909:MZL720921 NJH720909:NJH720921 NTD720909:NTD720921 OCZ720909:OCZ720921 OMV720909:OMV720921 OWR720909:OWR720921 PGN720909:PGN720921 PQJ720909:PQJ720921 QAF720909:QAF720921 QKB720909:QKB720921 QTX720909:QTX720921 RDT720909:RDT720921 RNP720909:RNP720921 RXL720909:RXL720921 SHH720909:SHH720921 SRD720909:SRD720921 TAZ720909:TAZ720921 TKV720909:TKV720921 TUR720909:TUR720921 UEN720909:UEN720921 UOJ720909:UOJ720921 UYF720909:UYF720921 VIB720909:VIB720921 VRX720909:VRX720921 WBT720909:WBT720921 WLP720909:WLP720921 WVL720909:WVL720921 D786445:D786457 IZ786445:IZ786457 SV786445:SV786457 ACR786445:ACR786457 AMN786445:AMN786457 AWJ786445:AWJ786457 BGF786445:BGF786457 BQB786445:BQB786457 BZX786445:BZX786457 CJT786445:CJT786457 CTP786445:CTP786457 DDL786445:DDL786457 DNH786445:DNH786457 DXD786445:DXD786457 EGZ786445:EGZ786457 EQV786445:EQV786457 FAR786445:FAR786457 FKN786445:FKN786457 FUJ786445:FUJ786457 GEF786445:GEF786457 GOB786445:GOB786457 GXX786445:GXX786457 HHT786445:HHT786457 HRP786445:HRP786457 IBL786445:IBL786457 ILH786445:ILH786457 IVD786445:IVD786457 JEZ786445:JEZ786457 JOV786445:JOV786457 JYR786445:JYR786457 KIN786445:KIN786457 KSJ786445:KSJ786457 LCF786445:LCF786457 LMB786445:LMB786457 LVX786445:LVX786457 MFT786445:MFT786457 MPP786445:MPP786457 MZL786445:MZL786457 NJH786445:NJH786457 NTD786445:NTD786457 OCZ786445:OCZ786457 OMV786445:OMV786457 OWR786445:OWR786457 PGN786445:PGN786457 PQJ786445:PQJ786457 QAF786445:QAF786457 QKB786445:QKB786457 QTX786445:QTX786457 RDT786445:RDT786457 RNP786445:RNP786457 RXL786445:RXL786457 SHH786445:SHH786457 SRD786445:SRD786457 TAZ786445:TAZ786457 TKV786445:TKV786457 TUR786445:TUR786457 UEN786445:UEN786457 UOJ786445:UOJ786457 UYF786445:UYF786457 VIB786445:VIB786457 VRX786445:VRX786457 WBT786445:WBT786457 WLP786445:WLP786457 WVL786445:WVL786457 D851981:D851993 IZ851981:IZ851993 SV851981:SV851993 ACR851981:ACR851993 AMN851981:AMN851993 AWJ851981:AWJ851993 BGF851981:BGF851993 BQB851981:BQB851993 BZX851981:BZX851993 CJT851981:CJT851993 CTP851981:CTP851993 DDL851981:DDL851993 DNH851981:DNH851993 DXD851981:DXD851993 EGZ851981:EGZ851993 EQV851981:EQV851993 FAR851981:FAR851993 FKN851981:FKN851993 FUJ851981:FUJ851993 GEF851981:GEF851993 GOB851981:GOB851993 GXX851981:GXX851993 HHT851981:HHT851993 HRP851981:HRP851993 IBL851981:IBL851993 ILH851981:ILH851993 IVD851981:IVD851993 JEZ851981:JEZ851993 JOV851981:JOV851993 JYR851981:JYR851993 KIN851981:KIN851993 KSJ851981:KSJ851993 LCF851981:LCF851993 LMB851981:LMB851993 LVX851981:LVX851993 MFT851981:MFT851993 MPP851981:MPP851993 MZL851981:MZL851993 NJH851981:NJH851993 NTD851981:NTD851993 OCZ851981:OCZ851993 OMV851981:OMV851993 OWR851981:OWR851993 PGN851981:PGN851993 PQJ851981:PQJ851993 QAF851981:QAF851993 QKB851981:QKB851993 QTX851981:QTX851993 RDT851981:RDT851993 RNP851981:RNP851993 RXL851981:RXL851993 SHH851981:SHH851993 SRD851981:SRD851993 TAZ851981:TAZ851993 TKV851981:TKV851993 TUR851981:TUR851993 UEN851981:UEN851993 UOJ851981:UOJ851993 UYF851981:UYF851993 VIB851981:VIB851993 VRX851981:VRX851993 WBT851981:WBT851993 WLP851981:WLP851993 WVL851981:WVL851993 D917517:D917529 IZ917517:IZ917529 SV917517:SV917529 ACR917517:ACR917529 AMN917517:AMN917529 AWJ917517:AWJ917529 BGF917517:BGF917529 BQB917517:BQB917529 BZX917517:BZX917529 CJT917517:CJT917529 CTP917517:CTP917529 DDL917517:DDL917529 DNH917517:DNH917529 DXD917517:DXD917529 EGZ917517:EGZ917529 EQV917517:EQV917529 FAR917517:FAR917529 FKN917517:FKN917529 FUJ917517:FUJ917529 GEF917517:GEF917529 GOB917517:GOB917529 GXX917517:GXX917529 HHT917517:HHT917529 HRP917517:HRP917529 IBL917517:IBL917529 ILH917517:ILH917529 IVD917517:IVD917529 JEZ917517:JEZ917529 JOV917517:JOV917529 JYR917517:JYR917529 KIN917517:KIN917529 KSJ917517:KSJ917529 LCF917517:LCF917529 LMB917517:LMB917529 LVX917517:LVX917529 MFT917517:MFT917529 MPP917517:MPP917529 MZL917517:MZL917529 NJH917517:NJH917529 NTD917517:NTD917529 OCZ917517:OCZ917529 OMV917517:OMV917529 OWR917517:OWR917529 PGN917517:PGN917529 PQJ917517:PQJ917529 QAF917517:QAF917529 QKB917517:QKB917529 QTX917517:QTX917529 RDT917517:RDT917529 RNP917517:RNP917529 RXL917517:RXL917529 SHH917517:SHH917529 SRD917517:SRD917529 TAZ917517:TAZ917529 TKV917517:TKV917529 TUR917517:TUR917529 UEN917517:UEN917529 UOJ917517:UOJ917529 UYF917517:UYF917529 VIB917517:VIB917529 VRX917517:VRX917529 WBT917517:WBT917529 WLP917517:WLP917529 WVL917517:WVL917529 D983053:D983065 IZ983053:IZ983065 SV983053:SV983065 ACR983053:ACR983065 AMN983053:AMN983065 AWJ983053:AWJ983065 BGF983053:BGF983065 BQB983053:BQB983065 BZX983053:BZX983065 CJT983053:CJT983065 CTP983053:CTP983065 DDL983053:DDL983065 DNH983053:DNH983065 DXD983053:DXD983065 EGZ983053:EGZ983065 EQV983053:EQV983065 FAR983053:FAR983065 FKN983053:FKN983065 FUJ983053:FUJ983065 GEF983053:GEF983065 GOB983053:GOB983065 GXX983053:GXX983065 HHT983053:HHT983065 HRP983053:HRP983065 IBL983053:IBL983065 ILH983053:ILH983065 IVD983053:IVD983065 JEZ983053:JEZ983065 JOV983053:JOV983065 JYR983053:JYR983065 KIN983053:KIN983065 KSJ983053:KSJ983065 LCF983053:LCF983065 LMB983053:LMB983065 LVX983053:LVX983065 MFT983053:MFT983065 MPP983053:MPP983065 MZL983053:MZL983065 NJH983053:NJH983065 NTD983053:NTD983065 OCZ983053:OCZ983065 OMV983053:OMV983065 OWR983053:OWR983065 PGN983053:PGN983065 PQJ983053:PQJ983065 QAF983053:QAF983065 QKB983053:QKB983065 QTX983053:QTX983065 RDT983053:RDT983065 RNP983053:RNP983065 RXL983053:RXL983065 SHH983053:SHH983065 SRD983053:SRD983065 TAZ983053:TAZ983065 TKV983053:TKV983065 TUR983053:TUR983065 UEN983053:UEN983065 UOJ983053:UOJ983065 UYF983053:UYF983065 VIB983053:VIB983065 VRX983053:VRX983065 WBT983053:WBT983065 WLP983053:WLP983065 WVL983053:WVL983065 E13:E26 JA13:JA26 SW13:SW26 ACS13:ACS26 AMO13:AMO26 AWK13:AWK26 BGG13:BGG26 BQC13:BQC26 BZY13:BZY26 CJU13:CJU26 CTQ13:CTQ26 DDM13:DDM26 DNI13:DNI26 DXE13:DXE26 EHA13:EHA26 EQW13:EQW26 FAS13:FAS26 FKO13:FKO26 FUK13:FUK26 GEG13:GEG26 GOC13:GOC26 GXY13:GXY26 HHU13:HHU26 HRQ13:HRQ26 IBM13:IBM26 ILI13:ILI26 IVE13:IVE26 JFA13:JFA26 JOW13:JOW26 JYS13:JYS26 KIO13:KIO26 KSK13:KSK26 LCG13:LCG26 LMC13:LMC26 LVY13:LVY26 MFU13:MFU26 MPQ13:MPQ26 MZM13:MZM26 NJI13:NJI26 NTE13:NTE26 ODA13:ODA26 OMW13:OMW26 OWS13:OWS26 PGO13:PGO26 PQK13:PQK26 QAG13:QAG26 QKC13:QKC26 QTY13:QTY26 RDU13:RDU26 RNQ13:RNQ26 RXM13:RXM26 SHI13:SHI26 SRE13:SRE26 TBA13:TBA26 TKW13:TKW26 TUS13:TUS26 UEO13:UEO26 UOK13:UOK26 UYG13:UYG26 VIC13:VIC26 VRY13:VRY26 WBU13:WBU26 WLQ13:WLQ26 WVM13:WVM26 E65549:E65562 JA65549:JA65562 SW65549:SW65562 ACS65549:ACS65562 AMO65549:AMO65562 AWK65549:AWK65562 BGG65549:BGG65562 BQC65549:BQC65562 BZY65549:BZY65562 CJU65549:CJU65562 CTQ65549:CTQ65562 DDM65549:DDM65562 DNI65549:DNI65562 DXE65549:DXE65562 EHA65549:EHA65562 EQW65549:EQW65562 FAS65549:FAS65562 FKO65549:FKO65562 FUK65549:FUK65562 GEG65549:GEG65562 GOC65549:GOC65562 GXY65549:GXY65562 HHU65549:HHU65562 HRQ65549:HRQ65562 IBM65549:IBM65562 ILI65549:ILI65562 IVE65549:IVE65562 JFA65549:JFA65562 JOW65549:JOW65562 JYS65549:JYS65562 KIO65549:KIO65562 KSK65549:KSK65562 LCG65549:LCG65562 LMC65549:LMC65562 LVY65549:LVY65562 MFU65549:MFU65562 MPQ65549:MPQ65562 MZM65549:MZM65562 NJI65549:NJI65562 NTE65549:NTE65562 ODA65549:ODA65562 OMW65549:OMW65562 OWS65549:OWS65562 PGO65549:PGO65562 PQK65549:PQK65562 QAG65549:QAG65562 QKC65549:QKC65562 QTY65549:QTY65562 RDU65549:RDU65562 RNQ65549:RNQ65562 RXM65549:RXM65562 SHI65549:SHI65562 SRE65549:SRE65562 TBA65549:TBA65562 TKW65549:TKW65562 TUS65549:TUS65562 UEO65549:UEO65562 UOK65549:UOK65562 UYG65549:UYG65562 VIC65549:VIC65562 VRY65549:VRY65562 WBU65549:WBU65562 WLQ65549:WLQ65562 WVM65549:WVM65562 E131085:E131098 JA131085:JA131098 SW131085:SW131098 ACS131085:ACS131098 AMO131085:AMO131098 AWK131085:AWK131098 BGG131085:BGG131098 BQC131085:BQC131098 BZY131085:BZY131098 CJU131085:CJU131098 CTQ131085:CTQ131098 DDM131085:DDM131098 DNI131085:DNI131098 DXE131085:DXE131098 EHA131085:EHA131098 EQW131085:EQW131098 FAS131085:FAS131098 FKO131085:FKO131098 FUK131085:FUK131098 GEG131085:GEG131098 GOC131085:GOC131098 GXY131085:GXY131098 HHU131085:HHU131098 HRQ131085:HRQ131098 IBM131085:IBM131098 ILI131085:ILI131098 IVE131085:IVE131098 JFA131085:JFA131098 JOW131085:JOW131098 JYS131085:JYS131098 KIO131085:KIO131098 KSK131085:KSK131098 LCG131085:LCG131098 LMC131085:LMC131098 LVY131085:LVY131098 MFU131085:MFU131098 MPQ131085:MPQ131098 MZM131085:MZM131098 NJI131085:NJI131098 NTE131085:NTE131098 ODA131085:ODA131098 OMW131085:OMW131098 OWS131085:OWS131098 PGO131085:PGO131098 PQK131085:PQK131098 QAG131085:QAG131098 QKC131085:QKC131098 QTY131085:QTY131098 RDU131085:RDU131098 RNQ131085:RNQ131098 RXM131085:RXM131098 SHI131085:SHI131098 SRE131085:SRE131098 TBA131085:TBA131098 TKW131085:TKW131098 TUS131085:TUS131098 UEO131085:UEO131098 UOK131085:UOK131098 UYG131085:UYG131098 VIC131085:VIC131098 VRY131085:VRY131098 WBU131085:WBU131098 WLQ131085:WLQ131098 WVM131085:WVM131098 E196621:E196634 JA196621:JA196634 SW196621:SW196634 ACS196621:ACS196634 AMO196621:AMO196634 AWK196621:AWK196634 BGG196621:BGG196634 BQC196621:BQC196634 BZY196621:BZY196634 CJU196621:CJU196634 CTQ196621:CTQ196634 DDM196621:DDM196634 DNI196621:DNI196634 DXE196621:DXE196634 EHA196621:EHA196634 EQW196621:EQW196634 FAS196621:FAS196634 FKO196621:FKO196634 FUK196621:FUK196634 GEG196621:GEG196634 GOC196621:GOC196634 GXY196621:GXY196634 HHU196621:HHU196634 HRQ196621:HRQ196634 IBM196621:IBM196634 ILI196621:ILI196634 IVE196621:IVE196634 JFA196621:JFA196634 JOW196621:JOW196634 JYS196621:JYS196634 KIO196621:KIO196634 KSK196621:KSK196634 LCG196621:LCG196634 LMC196621:LMC196634 LVY196621:LVY196634 MFU196621:MFU196634 MPQ196621:MPQ196634 MZM196621:MZM196634 NJI196621:NJI196634 NTE196621:NTE196634 ODA196621:ODA196634 OMW196621:OMW196634 OWS196621:OWS196634 PGO196621:PGO196634 PQK196621:PQK196634 QAG196621:QAG196634 QKC196621:QKC196634 QTY196621:QTY196634 RDU196621:RDU196634 RNQ196621:RNQ196634 RXM196621:RXM196634 SHI196621:SHI196634 SRE196621:SRE196634 TBA196621:TBA196634 TKW196621:TKW196634 TUS196621:TUS196634 UEO196621:UEO196634 UOK196621:UOK196634 UYG196621:UYG196634 VIC196621:VIC196634 VRY196621:VRY196634 WBU196621:WBU196634 WLQ196621:WLQ196634 WVM196621:WVM196634 E262157:E262170 JA262157:JA262170 SW262157:SW262170 ACS262157:ACS262170 AMO262157:AMO262170 AWK262157:AWK262170 BGG262157:BGG262170 BQC262157:BQC262170 BZY262157:BZY262170 CJU262157:CJU262170 CTQ262157:CTQ262170 DDM262157:DDM262170 DNI262157:DNI262170 DXE262157:DXE262170 EHA262157:EHA262170 EQW262157:EQW262170 FAS262157:FAS262170 FKO262157:FKO262170 FUK262157:FUK262170 GEG262157:GEG262170 GOC262157:GOC262170 GXY262157:GXY262170 HHU262157:HHU262170 HRQ262157:HRQ262170 IBM262157:IBM262170 ILI262157:ILI262170 IVE262157:IVE262170 JFA262157:JFA262170 JOW262157:JOW262170 JYS262157:JYS262170 KIO262157:KIO262170 KSK262157:KSK262170 LCG262157:LCG262170 LMC262157:LMC262170 LVY262157:LVY262170 MFU262157:MFU262170 MPQ262157:MPQ262170 MZM262157:MZM262170 NJI262157:NJI262170 NTE262157:NTE262170 ODA262157:ODA262170 OMW262157:OMW262170 OWS262157:OWS262170 PGO262157:PGO262170 PQK262157:PQK262170 QAG262157:QAG262170 QKC262157:QKC262170 QTY262157:QTY262170 RDU262157:RDU262170 RNQ262157:RNQ262170 RXM262157:RXM262170 SHI262157:SHI262170 SRE262157:SRE262170 TBA262157:TBA262170 TKW262157:TKW262170 TUS262157:TUS262170 UEO262157:UEO262170 UOK262157:UOK262170 UYG262157:UYG262170 VIC262157:VIC262170 VRY262157:VRY262170 WBU262157:WBU262170 WLQ262157:WLQ262170 WVM262157:WVM262170 E327693:E327706 JA327693:JA327706 SW327693:SW327706 ACS327693:ACS327706 AMO327693:AMO327706 AWK327693:AWK327706 BGG327693:BGG327706 BQC327693:BQC327706 BZY327693:BZY327706 CJU327693:CJU327706 CTQ327693:CTQ327706 DDM327693:DDM327706 DNI327693:DNI327706 DXE327693:DXE327706 EHA327693:EHA327706 EQW327693:EQW327706 FAS327693:FAS327706 FKO327693:FKO327706 FUK327693:FUK327706 GEG327693:GEG327706 GOC327693:GOC327706 GXY327693:GXY327706 HHU327693:HHU327706 HRQ327693:HRQ327706 IBM327693:IBM327706 ILI327693:ILI327706 IVE327693:IVE327706 JFA327693:JFA327706 JOW327693:JOW327706 JYS327693:JYS327706 KIO327693:KIO327706 KSK327693:KSK327706 LCG327693:LCG327706 LMC327693:LMC327706 LVY327693:LVY327706 MFU327693:MFU327706 MPQ327693:MPQ327706 MZM327693:MZM327706 NJI327693:NJI327706 NTE327693:NTE327706 ODA327693:ODA327706 OMW327693:OMW327706 OWS327693:OWS327706 PGO327693:PGO327706 PQK327693:PQK327706 QAG327693:QAG327706 QKC327693:QKC327706 QTY327693:QTY327706 RDU327693:RDU327706 RNQ327693:RNQ327706 RXM327693:RXM327706 SHI327693:SHI327706 SRE327693:SRE327706 TBA327693:TBA327706 TKW327693:TKW327706 TUS327693:TUS327706 UEO327693:UEO327706 UOK327693:UOK327706 UYG327693:UYG327706 VIC327693:VIC327706 VRY327693:VRY327706 WBU327693:WBU327706 WLQ327693:WLQ327706 WVM327693:WVM327706 E393229:E393242 JA393229:JA393242 SW393229:SW393242 ACS393229:ACS393242 AMO393229:AMO393242 AWK393229:AWK393242 BGG393229:BGG393242 BQC393229:BQC393242 BZY393229:BZY393242 CJU393229:CJU393242 CTQ393229:CTQ393242 DDM393229:DDM393242 DNI393229:DNI393242 DXE393229:DXE393242 EHA393229:EHA393242 EQW393229:EQW393242 FAS393229:FAS393242 FKO393229:FKO393242 FUK393229:FUK393242 GEG393229:GEG393242 GOC393229:GOC393242 GXY393229:GXY393242 HHU393229:HHU393242 HRQ393229:HRQ393242 IBM393229:IBM393242 ILI393229:ILI393242 IVE393229:IVE393242 JFA393229:JFA393242 JOW393229:JOW393242 JYS393229:JYS393242 KIO393229:KIO393242 KSK393229:KSK393242 LCG393229:LCG393242 LMC393229:LMC393242 LVY393229:LVY393242 MFU393229:MFU393242 MPQ393229:MPQ393242 MZM393229:MZM393242 NJI393229:NJI393242 NTE393229:NTE393242 ODA393229:ODA393242 OMW393229:OMW393242 OWS393229:OWS393242 PGO393229:PGO393242 PQK393229:PQK393242 QAG393229:QAG393242 QKC393229:QKC393242 QTY393229:QTY393242 RDU393229:RDU393242 RNQ393229:RNQ393242 RXM393229:RXM393242 SHI393229:SHI393242 SRE393229:SRE393242 TBA393229:TBA393242 TKW393229:TKW393242 TUS393229:TUS393242 UEO393229:UEO393242 UOK393229:UOK393242 UYG393229:UYG393242 VIC393229:VIC393242 VRY393229:VRY393242 WBU393229:WBU393242 WLQ393229:WLQ393242 WVM393229:WVM393242 E458765:E458778 JA458765:JA458778 SW458765:SW458778 ACS458765:ACS458778 AMO458765:AMO458778 AWK458765:AWK458778 BGG458765:BGG458778 BQC458765:BQC458778 BZY458765:BZY458778 CJU458765:CJU458778 CTQ458765:CTQ458778 DDM458765:DDM458778 DNI458765:DNI458778 DXE458765:DXE458778 EHA458765:EHA458778 EQW458765:EQW458778 FAS458765:FAS458778 FKO458765:FKO458778 FUK458765:FUK458778 GEG458765:GEG458778 GOC458765:GOC458778 GXY458765:GXY458778 HHU458765:HHU458778 HRQ458765:HRQ458778 IBM458765:IBM458778 ILI458765:ILI458778 IVE458765:IVE458778 JFA458765:JFA458778 JOW458765:JOW458778 JYS458765:JYS458778 KIO458765:KIO458778 KSK458765:KSK458778 LCG458765:LCG458778 LMC458765:LMC458778 LVY458765:LVY458778 MFU458765:MFU458778 MPQ458765:MPQ458778 MZM458765:MZM458778 NJI458765:NJI458778 NTE458765:NTE458778 ODA458765:ODA458778 OMW458765:OMW458778 OWS458765:OWS458778 PGO458765:PGO458778 PQK458765:PQK458778 QAG458765:QAG458778 QKC458765:QKC458778 QTY458765:QTY458778 RDU458765:RDU458778 RNQ458765:RNQ458778 RXM458765:RXM458778 SHI458765:SHI458778 SRE458765:SRE458778 TBA458765:TBA458778 TKW458765:TKW458778 TUS458765:TUS458778 UEO458765:UEO458778 UOK458765:UOK458778 UYG458765:UYG458778 VIC458765:VIC458778 VRY458765:VRY458778 WBU458765:WBU458778 WLQ458765:WLQ458778 WVM458765:WVM458778 E524301:E524314 JA524301:JA524314 SW524301:SW524314 ACS524301:ACS524314 AMO524301:AMO524314 AWK524301:AWK524314 BGG524301:BGG524314 BQC524301:BQC524314 BZY524301:BZY524314 CJU524301:CJU524314 CTQ524301:CTQ524314 DDM524301:DDM524314 DNI524301:DNI524314 DXE524301:DXE524314 EHA524301:EHA524314 EQW524301:EQW524314 FAS524301:FAS524314 FKO524301:FKO524314 FUK524301:FUK524314 GEG524301:GEG524314 GOC524301:GOC524314 GXY524301:GXY524314 HHU524301:HHU524314 HRQ524301:HRQ524314 IBM524301:IBM524314 ILI524301:ILI524314 IVE524301:IVE524314 JFA524301:JFA524314 JOW524301:JOW524314 JYS524301:JYS524314 KIO524301:KIO524314 KSK524301:KSK524314 LCG524301:LCG524314 LMC524301:LMC524314 LVY524301:LVY524314 MFU524301:MFU524314 MPQ524301:MPQ524314 MZM524301:MZM524314 NJI524301:NJI524314 NTE524301:NTE524314 ODA524301:ODA524314 OMW524301:OMW524314 OWS524301:OWS524314 PGO524301:PGO524314 PQK524301:PQK524314 QAG524301:QAG524314 QKC524301:QKC524314 QTY524301:QTY524314 RDU524301:RDU524314 RNQ524301:RNQ524314 RXM524301:RXM524314 SHI524301:SHI524314 SRE524301:SRE524314 TBA524301:TBA524314 TKW524301:TKW524314 TUS524301:TUS524314 UEO524301:UEO524314 UOK524301:UOK524314 UYG524301:UYG524314 VIC524301:VIC524314 VRY524301:VRY524314 WBU524301:WBU524314 WLQ524301:WLQ524314 WVM524301:WVM524314 E589837:E589850 JA589837:JA589850 SW589837:SW589850 ACS589837:ACS589850 AMO589837:AMO589850 AWK589837:AWK589850 BGG589837:BGG589850 BQC589837:BQC589850 BZY589837:BZY589850 CJU589837:CJU589850 CTQ589837:CTQ589850 DDM589837:DDM589850 DNI589837:DNI589850 DXE589837:DXE589850 EHA589837:EHA589850 EQW589837:EQW589850 FAS589837:FAS589850 FKO589837:FKO589850 FUK589837:FUK589850 GEG589837:GEG589850 GOC589837:GOC589850 GXY589837:GXY589850 HHU589837:HHU589850 HRQ589837:HRQ589850 IBM589837:IBM589850 ILI589837:ILI589850 IVE589837:IVE589850 JFA589837:JFA589850 JOW589837:JOW589850 JYS589837:JYS589850 KIO589837:KIO589850 KSK589837:KSK589850 LCG589837:LCG589850 LMC589837:LMC589850 LVY589837:LVY589850 MFU589837:MFU589850 MPQ589837:MPQ589850 MZM589837:MZM589850 NJI589837:NJI589850 NTE589837:NTE589850 ODA589837:ODA589850 OMW589837:OMW589850 OWS589837:OWS589850 PGO589837:PGO589850 PQK589837:PQK589850 QAG589837:QAG589850 QKC589837:QKC589850 QTY589837:QTY589850 RDU589837:RDU589850 RNQ589837:RNQ589850 RXM589837:RXM589850 SHI589837:SHI589850 SRE589837:SRE589850 TBA589837:TBA589850 TKW589837:TKW589850 TUS589837:TUS589850 UEO589837:UEO589850 UOK589837:UOK589850 UYG589837:UYG589850 VIC589837:VIC589850 VRY589837:VRY589850 WBU589837:WBU589850 WLQ589837:WLQ589850 WVM589837:WVM589850 E655373:E655386 JA655373:JA655386 SW655373:SW655386 ACS655373:ACS655386 AMO655373:AMO655386 AWK655373:AWK655386 BGG655373:BGG655386 BQC655373:BQC655386 BZY655373:BZY655386 CJU655373:CJU655386 CTQ655373:CTQ655386 DDM655373:DDM655386 DNI655373:DNI655386 DXE655373:DXE655386 EHA655373:EHA655386 EQW655373:EQW655386 FAS655373:FAS655386 FKO655373:FKO655386 FUK655373:FUK655386 GEG655373:GEG655386 GOC655373:GOC655386 GXY655373:GXY655386 HHU655373:HHU655386 HRQ655373:HRQ655386 IBM655373:IBM655386 ILI655373:ILI655386 IVE655373:IVE655386 JFA655373:JFA655386 JOW655373:JOW655386 JYS655373:JYS655386 KIO655373:KIO655386 KSK655373:KSK655386 LCG655373:LCG655386 LMC655373:LMC655386 LVY655373:LVY655386 MFU655373:MFU655386 MPQ655373:MPQ655386 MZM655373:MZM655386 NJI655373:NJI655386 NTE655373:NTE655386 ODA655373:ODA655386 OMW655373:OMW655386 OWS655373:OWS655386 PGO655373:PGO655386 PQK655373:PQK655386 QAG655373:QAG655386 QKC655373:QKC655386 QTY655373:QTY655386 RDU655373:RDU655386 RNQ655373:RNQ655386 RXM655373:RXM655386 SHI655373:SHI655386 SRE655373:SRE655386 TBA655373:TBA655386 TKW655373:TKW655386 TUS655373:TUS655386 UEO655373:UEO655386 UOK655373:UOK655386 UYG655373:UYG655386 VIC655373:VIC655386 VRY655373:VRY655386 WBU655373:WBU655386 WLQ655373:WLQ655386 WVM655373:WVM655386 E720909:E720922 JA720909:JA720922 SW720909:SW720922 ACS720909:ACS720922 AMO720909:AMO720922 AWK720909:AWK720922 BGG720909:BGG720922 BQC720909:BQC720922 BZY720909:BZY720922 CJU720909:CJU720922 CTQ720909:CTQ720922 DDM720909:DDM720922 DNI720909:DNI720922 DXE720909:DXE720922 EHA720909:EHA720922 EQW720909:EQW720922 FAS720909:FAS720922 FKO720909:FKO720922 FUK720909:FUK720922 GEG720909:GEG720922 GOC720909:GOC720922 GXY720909:GXY720922 HHU720909:HHU720922 HRQ720909:HRQ720922 IBM720909:IBM720922 ILI720909:ILI720922 IVE720909:IVE720922 JFA720909:JFA720922 JOW720909:JOW720922 JYS720909:JYS720922 KIO720909:KIO720922 KSK720909:KSK720922 LCG720909:LCG720922 LMC720909:LMC720922 LVY720909:LVY720922 MFU720909:MFU720922 MPQ720909:MPQ720922 MZM720909:MZM720922 NJI720909:NJI720922 NTE720909:NTE720922 ODA720909:ODA720922 OMW720909:OMW720922 OWS720909:OWS720922 PGO720909:PGO720922 PQK720909:PQK720922 QAG720909:QAG720922 QKC720909:QKC720922 QTY720909:QTY720922 RDU720909:RDU720922 RNQ720909:RNQ720922 RXM720909:RXM720922 SHI720909:SHI720922 SRE720909:SRE720922 TBA720909:TBA720922 TKW720909:TKW720922 TUS720909:TUS720922 UEO720909:UEO720922 UOK720909:UOK720922 UYG720909:UYG720922 VIC720909:VIC720922 VRY720909:VRY720922 WBU720909:WBU720922 WLQ720909:WLQ720922 WVM720909:WVM720922 E786445:E786458 JA786445:JA786458 SW786445:SW786458 ACS786445:ACS786458 AMO786445:AMO786458 AWK786445:AWK786458 BGG786445:BGG786458 BQC786445:BQC786458 BZY786445:BZY786458 CJU786445:CJU786458 CTQ786445:CTQ786458 DDM786445:DDM786458 DNI786445:DNI786458 DXE786445:DXE786458 EHA786445:EHA786458 EQW786445:EQW786458 FAS786445:FAS786458 FKO786445:FKO786458 FUK786445:FUK786458 GEG786445:GEG786458 GOC786445:GOC786458 GXY786445:GXY786458 HHU786445:HHU786458 HRQ786445:HRQ786458 IBM786445:IBM786458 ILI786445:ILI786458 IVE786445:IVE786458 JFA786445:JFA786458 JOW786445:JOW786458 JYS786445:JYS786458 KIO786445:KIO786458 KSK786445:KSK786458 LCG786445:LCG786458 LMC786445:LMC786458 LVY786445:LVY786458 MFU786445:MFU786458 MPQ786445:MPQ786458 MZM786445:MZM786458 NJI786445:NJI786458 NTE786445:NTE786458 ODA786445:ODA786458 OMW786445:OMW786458 OWS786445:OWS786458 PGO786445:PGO786458 PQK786445:PQK786458 QAG786445:QAG786458 QKC786445:QKC786458 QTY786445:QTY786458 RDU786445:RDU786458 RNQ786445:RNQ786458 RXM786445:RXM786458 SHI786445:SHI786458 SRE786445:SRE786458 TBA786445:TBA786458 TKW786445:TKW786458 TUS786445:TUS786458 UEO786445:UEO786458 UOK786445:UOK786458 UYG786445:UYG786458 VIC786445:VIC786458 VRY786445:VRY786458 WBU786445:WBU786458 WLQ786445:WLQ786458 WVM786445:WVM786458 E851981:E851994 JA851981:JA851994 SW851981:SW851994 ACS851981:ACS851994 AMO851981:AMO851994 AWK851981:AWK851994 BGG851981:BGG851994 BQC851981:BQC851994 BZY851981:BZY851994 CJU851981:CJU851994 CTQ851981:CTQ851994 DDM851981:DDM851994 DNI851981:DNI851994 DXE851981:DXE851994 EHA851981:EHA851994 EQW851981:EQW851994 FAS851981:FAS851994 FKO851981:FKO851994 FUK851981:FUK851994 GEG851981:GEG851994 GOC851981:GOC851994 GXY851981:GXY851994 HHU851981:HHU851994 HRQ851981:HRQ851994 IBM851981:IBM851994 ILI851981:ILI851994 IVE851981:IVE851994 JFA851981:JFA851994 JOW851981:JOW851994 JYS851981:JYS851994 KIO851981:KIO851994 KSK851981:KSK851994 LCG851981:LCG851994 LMC851981:LMC851994 LVY851981:LVY851994 MFU851981:MFU851994 MPQ851981:MPQ851994 MZM851981:MZM851994 NJI851981:NJI851994 NTE851981:NTE851994 ODA851981:ODA851994 OMW851981:OMW851994 OWS851981:OWS851994 PGO851981:PGO851994 PQK851981:PQK851994 QAG851981:QAG851994 QKC851981:QKC851994 QTY851981:QTY851994 RDU851981:RDU851994 RNQ851981:RNQ851994 RXM851981:RXM851994 SHI851981:SHI851994 SRE851981:SRE851994 TBA851981:TBA851994 TKW851981:TKW851994 TUS851981:TUS851994 UEO851981:UEO851994 UOK851981:UOK851994 UYG851981:UYG851994 VIC851981:VIC851994 VRY851981:VRY851994 WBU851981:WBU851994 WLQ851981:WLQ851994 WVM851981:WVM851994 E917517:E917530 JA917517:JA917530 SW917517:SW917530 ACS917517:ACS917530 AMO917517:AMO917530 AWK917517:AWK917530 BGG917517:BGG917530 BQC917517:BQC917530 BZY917517:BZY917530 CJU917517:CJU917530 CTQ917517:CTQ917530 DDM917517:DDM917530 DNI917517:DNI917530 DXE917517:DXE917530 EHA917517:EHA917530 EQW917517:EQW917530 FAS917517:FAS917530 FKO917517:FKO917530 FUK917517:FUK917530 GEG917517:GEG917530 GOC917517:GOC917530 GXY917517:GXY917530 HHU917517:HHU917530 HRQ917517:HRQ917530 IBM917517:IBM917530 ILI917517:ILI917530 IVE917517:IVE917530 JFA917517:JFA917530 JOW917517:JOW917530 JYS917517:JYS917530 KIO917517:KIO917530 KSK917517:KSK917530 LCG917517:LCG917530 LMC917517:LMC917530 LVY917517:LVY917530 MFU917517:MFU917530 MPQ917517:MPQ917530 MZM917517:MZM917530 NJI917517:NJI917530 NTE917517:NTE917530 ODA917517:ODA917530 OMW917517:OMW917530 OWS917517:OWS917530 PGO917517:PGO917530 PQK917517:PQK917530 QAG917517:QAG917530 QKC917517:QKC917530 QTY917517:QTY917530 RDU917517:RDU917530 RNQ917517:RNQ917530 RXM917517:RXM917530 SHI917517:SHI917530 SRE917517:SRE917530 TBA917517:TBA917530 TKW917517:TKW917530 TUS917517:TUS917530 UEO917517:UEO917530 UOK917517:UOK917530 UYG917517:UYG917530 VIC917517:VIC917530 VRY917517:VRY917530 WBU917517:WBU917530 WLQ917517:WLQ917530 WVM917517:WVM917530 E983053:E983066 JA983053:JA983066 SW983053:SW983066 ACS983053:ACS983066 AMO983053:AMO983066 AWK983053:AWK983066 BGG983053:BGG983066 BQC983053:BQC983066 BZY983053:BZY983066 CJU983053:CJU983066 CTQ983053:CTQ983066 DDM983053:DDM983066 DNI983053:DNI983066 DXE983053:DXE983066 EHA983053:EHA983066 EQW983053:EQW983066 FAS983053:FAS983066 FKO983053:FKO983066 FUK983053:FUK983066 GEG983053:GEG983066 GOC983053:GOC983066 GXY983053:GXY983066 HHU983053:HHU983066 HRQ983053:HRQ983066 IBM983053:IBM983066 ILI983053:ILI983066 IVE983053:IVE983066 JFA983053:JFA983066 JOW983053:JOW983066 JYS983053:JYS983066 KIO983053:KIO983066 KSK983053:KSK983066 LCG983053:LCG983066 LMC983053:LMC983066 LVY983053:LVY983066 MFU983053:MFU983066 MPQ983053:MPQ983066 MZM983053:MZM983066 NJI983053:NJI983066 NTE983053:NTE983066 ODA983053:ODA983066 OMW983053:OMW983066 OWS983053:OWS983066 PGO983053:PGO983066 PQK983053:PQK983066 QAG983053:QAG983066 QKC983053:QKC983066 QTY983053:QTY983066 RDU983053:RDU983066 RNQ983053:RNQ983066 RXM983053:RXM983066 SHI983053:SHI983066 SRE983053:SRE983066 TBA983053:TBA983066 TKW983053:TKW983066 TUS983053:TUS983066 UEO983053:UEO983066 UOK983053:UOK983066 UYG983053:UYG983066 VIC983053:VIC983066 VRY983053:VRY983066 WBU983053:WBU983066 WLQ983053:WLQ983066 D13:D25" xr:uid="{00000000-0002-0000-0200-000000000000}"/>
  </dataValidations>
  <pageMargins left="0.63" right="0.51181102362204722" top="0.42" bottom="0.38" header="0.31496062992125984" footer="0.31496062992125984"/>
  <pageSetup paperSize="9" scale="8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50"/>
  <sheetViews>
    <sheetView topLeftCell="B35" zoomScale="70" zoomScaleNormal="70" workbookViewId="0">
      <selection activeCell="H45" sqref="H45"/>
    </sheetView>
  </sheetViews>
  <sheetFormatPr defaultColWidth="9.140625" defaultRowHeight="12.75"/>
  <cols>
    <col min="1" max="1" width="0.140625" hidden="1" customWidth="1"/>
    <col min="2" max="3" width="11.140625" customWidth="1"/>
    <col min="4" max="4" width="18" customWidth="1"/>
    <col min="5" max="5" width="69.5703125" customWidth="1"/>
    <col min="6" max="6" width="9.42578125" customWidth="1"/>
    <col min="7" max="7" width="11.85546875" customWidth="1"/>
    <col min="8" max="8" width="15.85546875" customWidth="1"/>
    <col min="9" max="9" width="17.5703125" customWidth="1"/>
    <col min="12" max="12" width="17.5703125" customWidth="1"/>
    <col min="257" max="257" width="0" hidden="1" customWidth="1"/>
    <col min="258" max="259" width="11.140625" customWidth="1"/>
    <col min="260" max="260" width="18" customWidth="1"/>
    <col min="261" max="261" width="69.5703125" customWidth="1"/>
    <col min="262" max="262" width="9.42578125" customWidth="1"/>
    <col min="263" max="263" width="11.85546875" customWidth="1"/>
    <col min="264" max="264" width="15.85546875" customWidth="1"/>
    <col min="265" max="265" width="17.5703125" customWidth="1"/>
    <col min="268" max="268" width="17.5703125" customWidth="1"/>
    <col min="513" max="513" width="0" hidden="1" customWidth="1"/>
    <col min="514" max="515" width="11.140625" customWidth="1"/>
    <col min="516" max="516" width="18" customWidth="1"/>
    <col min="517" max="517" width="69.5703125" customWidth="1"/>
    <col min="518" max="518" width="9.42578125" customWidth="1"/>
    <col min="519" max="519" width="11.85546875" customWidth="1"/>
    <col min="520" max="520" width="15.85546875" customWidth="1"/>
    <col min="521" max="521" width="17.5703125" customWidth="1"/>
    <col min="524" max="524" width="17.5703125" customWidth="1"/>
    <col min="769" max="769" width="0" hidden="1" customWidth="1"/>
    <col min="770" max="771" width="11.140625" customWidth="1"/>
    <col min="772" max="772" width="18" customWidth="1"/>
    <col min="773" max="773" width="69.5703125" customWidth="1"/>
    <col min="774" max="774" width="9.42578125" customWidth="1"/>
    <col min="775" max="775" width="11.85546875" customWidth="1"/>
    <col min="776" max="776" width="15.85546875" customWidth="1"/>
    <col min="777" max="777" width="17.5703125" customWidth="1"/>
    <col min="780" max="780" width="17.5703125" customWidth="1"/>
    <col min="1025" max="1025" width="0" hidden="1" customWidth="1"/>
    <col min="1026" max="1027" width="11.140625" customWidth="1"/>
    <col min="1028" max="1028" width="18" customWidth="1"/>
    <col min="1029" max="1029" width="69.5703125" customWidth="1"/>
    <col min="1030" max="1030" width="9.42578125" customWidth="1"/>
    <col min="1031" max="1031" width="11.85546875" customWidth="1"/>
    <col min="1032" max="1032" width="15.85546875" customWidth="1"/>
    <col min="1033" max="1033" width="17.5703125" customWidth="1"/>
    <col min="1036" max="1036" width="17.5703125" customWidth="1"/>
    <col min="1281" max="1281" width="0" hidden="1" customWidth="1"/>
    <col min="1282" max="1283" width="11.140625" customWidth="1"/>
    <col min="1284" max="1284" width="18" customWidth="1"/>
    <col min="1285" max="1285" width="69.5703125" customWidth="1"/>
    <col min="1286" max="1286" width="9.42578125" customWidth="1"/>
    <col min="1287" max="1287" width="11.85546875" customWidth="1"/>
    <col min="1288" max="1288" width="15.85546875" customWidth="1"/>
    <col min="1289" max="1289" width="17.5703125" customWidth="1"/>
    <col min="1292" max="1292" width="17.5703125" customWidth="1"/>
    <col min="1537" max="1537" width="0" hidden="1" customWidth="1"/>
    <col min="1538" max="1539" width="11.140625" customWidth="1"/>
    <col min="1540" max="1540" width="18" customWidth="1"/>
    <col min="1541" max="1541" width="69.5703125" customWidth="1"/>
    <col min="1542" max="1542" width="9.42578125" customWidth="1"/>
    <col min="1543" max="1543" width="11.85546875" customWidth="1"/>
    <col min="1544" max="1544" width="15.85546875" customWidth="1"/>
    <col min="1545" max="1545" width="17.5703125" customWidth="1"/>
    <col min="1548" max="1548" width="17.5703125" customWidth="1"/>
    <col min="1793" max="1793" width="0" hidden="1" customWidth="1"/>
    <col min="1794" max="1795" width="11.140625" customWidth="1"/>
    <col min="1796" max="1796" width="18" customWidth="1"/>
    <col min="1797" max="1797" width="69.5703125" customWidth="1"/>
    <col min="1798" max="1798" width="9.42578125" customWidth="1"/>
    <col min="1799" max="1799" width="11.85546875" customWidth="1"/>
    <col min="1800" max="1800" width="15.85546875" customWidth="1"/>
    <col min="1801" max="1801" width="17.5703125" customWidth="1"/>
    <col min="1804" max="1804" width="17.5703125" customWidth="1"/>
    <col min="2049" max="2049" width="0" hidden="1" customWidth="1"/>
    <col min="2050" max="2051" width="11.140625" customWidth="1"/>
    <col min="2052" max="2052" width="18" customWidth="1"/>
    <col min="2053" max="2053" width="69.5703125" customWidth="1"/>
    <col min="2054" max="2054" width="9.42578125" customWidth="1"/>
    <col min="2055" max="2055" width="11.85546875" customWidth="1"/>
    <col min="2056" max="2056" width="15.85546875" customWidth="1"/>
    <col min="2057" max="2057" width="17.5703125" customWidth="1"/>
    <col min="2060" max="2060" width="17.5703125" customWidth="1"/>
    <col min="2305" max="2305" width="0" hidden="1" customWidth="1"/>
    <col min="2306" max="2307" width="11.140625" customWidth="1"/>
    <col min="2308" max="2308" width="18" customWidth="1"/>
    <col min="2309" max="2309" width="69.5703125" customWidth="1"/>
    <col min="2310" max="2310" width="9.42578125" customWidth="1"/>
    <col min="2311" max="2311" width="11.85546875" customWidth="1"/>
    <col min="2312" max="2312" width="15.85546875" customWidth="1"/>
    <col min="2313" max="2313" width="17.5703125" customWidth="1"/>
    <col min="2316" max="2316" width="17.5703125" customWidth="1"/>
    <col min="2561" max="2561" width="0" hidden="1" customWidth="1"/>
    <col min="2562" max="2563" width="11.140625" customWidth="1"/>
    <col min="2564" max="2564" width="18" customWidth="1"/>
    <col min="2565" max="2565" width="69.5703125" customWidth="1"/>
    <col min="2566" max="2566" width="9.42578125" customWidth="1"/>
    <col min="2567" max="2567" width="11.85546875" customWidth="1"/>
    <col min="2568" max="2568" width="15.85546875" customWidth="1"/>
    <col min="2569" max="2569" width="17.5703125" customWidth="1"/>
    <col min="2572" max="2572" width="17.5703125" customWidth="1"/>
    <col min="2817" max="2817" width="0" hidden="1" customWidth="1"/>
    <col min="2818" max="2819" width="11.140625" customWidth="1"/>
    <col min="2820" max="2820" width="18" customWidth="1"/>
    <col min="2821" max="2821" width="69.5703125" customWidth="1"/>
    <col min="2822" max="2822" width="9.42578125" customWidth="1"/>
    <col min="2823" max="2823" width="11.85546875" customWidth="1"/>
    <col min="2824" max="2824" width="15.85546875" customWidth="1"/>
    <col min="2825" max="2825" width="17.5703125" customWidth="1"/>
    <col min="2828" max="2828" width="17.5703125" customWidth="1"/>
    <col min="3073" max="3073" width="0" hidden="1" customWidth="1"/>
    <col min="3074" max="3075" width="11.140625" customWidth="1"/>
    <col min="3076" max="3076" width="18" customWidth="1"/>
    <col min="3077" max="3077" width="69.5703125" customWidth="1"/>
    <col min="3078" max="3078" width="9.42578125" customWidth="1"/>
    <col min="3079" max="3079" width="11.85546875" customWidth="1"/>
    <col min="3080" max="3080" width="15.85546875" customWidth="1"/>
    <col min="3081" max="3081" width="17.5703125" customWidth="1"/>
    <col min="3084" max="3084" width="17.5703125" customWidth="1"/>
    <col min="3329" max="3329" width="0" hidden="1" customWidth="1"/>
    <col min="3330" max="3331" width="11.140625" customWidth="1"/>
    <col min="3332" max="3332" width="18" customWidth="1"/>
    <col min="3333" max="3333" width="69.5703125" customWidth="1"/>
    <col min="3334" max="3334" width="9.42578125" customWidth="1"/>
    <col min="3335" max="3335" width="11.85546875" customWidth="1"/>
    <col min="3336" max="3336" width="15.85546875" customWidth="1"/>
    <col min="3337" max="3337" width="17.5703125" customWidth="1"/>
    <col min="3340" max="3340" width="17.5703125" customWidth="1"/>
    <col min="3585" max="3585" width="0" hidden="1" customWidth="1"/>
    <col min="3586" max="3587" width="11.140625" customWidth="1"/>
    <col min="3588" max="3588" width="18" customWidth="1"/>
    <col min="3589" max="3589" width="69.5703125" customWidth="1"/>
    <col min="3590" max="3590" width="9.42578125" customWidth="1"/>
    <col min="3591" max="3591" width="11.85546875" customWidth="1"/>
    <col min="3592" max="3592" width="15.85546875" customWidth="1"/>
    <col min="3593" max="3593" width="17.5703125" customWidth="1"/>
    <col min="3596" max="3596" width="17.5703125" customWidth="1"/>
    <col min="3841" max="3841" width="0" hidden="1" customWidth="1"/>
    <col min="3842" max="3843" width="11.140625" customWidth="1"/>
    <col min="3844" max="3844" width="18" customWidth="1"/>
    <col min="3845" max="3845" width="69.5703125" customWidth="1"/>
    <col min="3846" max="3846" width="9.42578125" customWidth="1"/>
    <col min="3847" max="3847" width="11.85546875" customWidth="1"/>
    <col min="3848" max="3848" width="15.85546875" customWidth="1"/>
    <col min="3849" max="3849" width="17.5703125" customWidth="1"/>
    <col min="3852" max="3852" width="17.5703125" customWidth="1"/>
    <col min="4097" max="4097" width="0" hidden="1" customWidth="1"/>
    <col min="4098" max="4099" width="11.140625" customWidth="1"/>
    <col min="4100" max="4100" width="18" customWidth="1"/>
    <col min="4101" max="4101" width="69.5703125" customWidth="1"/>
    <col min="4102" max="4102" width="9.42578125" customWidth="1"/>
    <col min="4103" max="4103" width="11.85546875" customWidth="1"/>
    <col min="4104" max="4104" width="15.85546875" customWidth="1"/>
    <col min="4105" max="4105" width="17.5703125" customWidth="1"/>
    <col min="4108" max="4108" width="17.5703125" customWidth="1"/>
    <col min="4353" max="4353" width="0" hidden="1" customWidth="1"/>
    <col min="4354" max="4355" width="11.140625" customWidth="1"/>
    <col min="4356" max="4356" width="18" customWidth="1"/>
    <col min="4357" max="4357" width="69.5703125" customWidth="1"/>
    <col min="4358" max="4358" width="9.42578125" customWidth="1"/>
    <col min="4359" max="4359" width="11.85546875" customWidth="1"/>
    <col min="4360" max="4360" width="15.85546875" customWidth="1"/>
    <col min="4361" max="4361" width="17.5703125" customWidth="1"/>
    <col min="4364" max="4364" width="17.5703125" customWidth="1"/>
    <col min="4609" max="4609" width="0" hidden="1" customWidth="1"/>
    <col min="4610" max="4611" width="11.140625" customWidth="1"/>
    <col min="4612" max="4612" width="18" customWidth="1"/>
    <col min="4613" max="4613" width="69.5703125" customWidth="1"/>
    <col min="4614" max="4614" width="9.42578125" customWidth="1"/>
    <col min="4615" max="4615" width="11.85546875" customWidth="1"/>
    <col min="4616" max="4616" width="15.85546875" customWidth="1"/>
    <col min="4617" max="4617" width="17.5703125" customWidth="1"/>
    <col min="4620" max="4620" width="17.5703125" customWidth="1"/>
    <col min="4865" max="4865" width="0" hidden="1" customWidth="1"/>
    <col min="4866" max="4867" width="11.140625" customWidth="1"/>
    <col min="4868" max="4868" width="18" customWidth="1"/>
    <col min="4869" max="4869" width="69.5703125" customWidth="1"/>
    <col min="4870" max="4870" width="9.42578125" customWidth="1"/>
    <col min="4871" max="4871" width="11.85546875" customWidth="1"/>
    <col min="4872" max="4872" width="15.85546875" customWidth="1"/>
    <col min="4873" max="4873" width="17.5703125" customWidth="1"/>
    <col min="4876" max="4876" width="17.5703125" customWidth="1"/>
    <col min="5121" max="5121" width="0" hidden="1" customWidth="1"/>
    <col min="5122" max="5123" width="11.140625" customWidth="1"/>
    <col min="5124" max="5124" width="18" customWidth="1"/>
    <col min="5125" max="5125" width="69.5703125" customWidth="1"/>
    <col min="5126" max="5126" width="9.42578125" customWidth="1"/>
    <col min="5127" max="5127" width="11.85546875" customWidth="1"/>
    <col min="5128" max="5128" width="15.85546875" customWidth="1"/>
    <col min="5129" max="5129" width="17.5703125" customWidth="1"/>
    <col min="5132" max="5132" width="17.5703125" customWidth="1"/>
    <col min="5377" max="5377" width="0" hidden="1" customWidth="1"/>
    <col min="5378" max="5379" width="11.140625" customWidth="1"/>
    <col min="5380" max="5380" width="18" customWidth="1"/>
    <col min="5381" max="5381" width="69.5703125" customWidth="1"/>
    <col min="5382" max="5382" width="9.42578125" customWidth="1"/>
    <col min="5383" max="5383" width="11.85546875" customWidth="1"/>
    <col min="5384" max="5384" width="15.85546875" customWidth="1"/>
    <col min="5385" max="5385" width="17.5703125" customWidth="1"/>
    <col min="5388" max="5388" width="17.5703125" customWidth="1"/>
    <col min="5633" max="5633" width="0" hidden="1" customWidth="1"/>
    <col min="5634" max="5635" width="11.140625" customWidth="1"/>
    <col min="5636" max="5636" width="18" customWidth="1"/>
    <col min="5637" max="5637" width="69.5703125" customWidth="1"/>
    <col min="5638" max="5638" width="9.42578125" customWidth="1"/>
    <col min="5639" max="5639" width="11.85546875" customWidth="1"/>
    <col min="5640" max="5640" width="15.85546875" customWidth="1"/>
    <col min="5641" max="5641" width="17.5703125" customWidth="1"/>
    <col min="5644" max="5644" width="17.5703125" customWidth="1"/>
    <col min="5889" max="5889" width="0" hidden="1" customWidth="1"/>
    <col min="5890" max="5891" width="11.140625" customWidth="1"/>
    <col min="5892" max="5892" width="18" customWidth="1"/>
    <col min="5893" max="5893" width="69.5703125" customWidth="1"/>
    <col min="5894" max="5894" width="9.42578125" customWidth="1"/>
    <col min="5895" max="5895" width="11.85546875" customWidth="1"/>
    <col min="5896" max="5896" width="15.85546875" customWidth="1"/>
    <col min="5897" max="5897" width="17.5703125" customWidth="1"/>
    <col min="5900" max="5900" width="17.5703125" customWidth="1"/>
    <col min="6145" max="6145" width="0" hidden="1" customWidth="1"/>
    <col min="6146" max="6147" width="11.140625" customWidth="1"/>
    <col min="6148" max="6148" width="18" customWidth="1"/>
    <col min="6149" max="6149" width="69.5703125" customWidth="1"/>
    <col min="6150" max="6150" width="9.42578125" customWidth="1"/>
    <col min="6151" max="6151" width="11.85546875" customWidth="1"/>
    <col min="6152" max="6152" width="15.85546875" customWidth="1"/>
    <col min="6153" max="6153" width="17.5703125" customWidth="1"/>
    <col min="6156" max="6156" width="17.5703125" customWidth="1"/>
    <col min="6401" max="6401" width="0" hidden="1" customWidth="1"/>
    <col min="6402" max="6403" width="11.140625" customWidth="1"/>
    <col min="6404" max="6404" width="18" customWidth="1"/>
    <col min="6405" max="6405" width="69.5703125" customWidth="1"/>
    <col min="6406" max="6406" width="9.42578125" customWidth="1"/>
    <col min="6407" max="6407" width="11.85546875" customWidth="1"/>
    <col min="6408" max="6408" width="15.85546875" customWidth="1"/>
    <col min="6409" max="6409" width="17.5703125" customWidth="1"/>
    <col min="6412" max="6412" width="17.5703125" customWidth="1"/>
    <col min="6657" max="6657" width="0" hidden="1" customWidth="1"/>
    <col min="6658" max="6659" width="11.140625" customWidth="1"/>
    <col min="6660" max="6660" width="18" customWidth="1"/>
    <col min="6661" max="6661" width="69.5703125" customWidth="1"/>
    <col min="6662" max="6662" width="9.42578125" customWidth="1"/>
    <col min="6663" max="6663" width="11.85546875" customWidth="1"/>
    <col min="6664" max="6664" width="15.85546875" customWidth="1"/>
    <col min="6665" max="6665" width="17.5703125" customWidth="1"/>
    <col min="6668" max="6668" width="17.5703125" customWidth="1"/>
    <col min="6913" max="6913" width="0" hidden="1" customWidth="1"/>
    <col min="6914" max="6915" width="11.140625" customWidth="1"/>
    <col min="6916" max="6916" width="18" customWidth="1"/>
    <col min="6917" max="6917" width="69.5703125" customWidth="1"/>
    <col min="6918" max="6918" width="9.42578125" customWidth="1"/>
    <col min="6919" max="6919" width="11.85546875" customWidth="1"/>
    <col min="6920" max="6920" width="15.85546875" customWidth="1"/>
    <col min="6921" max="6921" width="17.5703125" customWidth="1"/>
    <col min="6924" max="6924" width="17.5703125" customWidth="1"/>
    <col min="7169" max="7169" width="0" hidden="1" customWidth="1"/>
    <col min="7170" max="7171" width="11.140625" customWidth="1"/>
    <col min="7172" max="7172" width="18" customWidth="1"/>
    <col min="7173" max="7173" width="69.5703125" customWidth="1"/>
    <col min="7174" max="7174" width="9.42578125" customWidth="1"/>
    <col min="7175" max="7175" width="11.85546875" customWidth="1"/>
    <col min="7176" max="7176" width="15.85546875" customWidth="1"/>
    <col min="7177" max="7177" width="17.5703125" customWidth="1"/>
    <col min="7180" max="7180" width="17.5703125" customWidth="1"/>
    <col min="7425" max="7425" width="0" hidden="1" customWidth="1"/>
    <col min="7426" max="7427" width="11.140625" customWidth="1"/>
    <col min="7428" max="7428" width="18" customWidth="1"/>
    <col min="7429" max="7429" width="69.5703125" customWidth="1"/>
    <col min="7430" max="7430" width="9.42578125" customWidth="1"/>
    <col min="7431" max="7431" width="11.85546875" customWidth="1"/>
    <col min="7432" max="7432" width="15.85546875" customWidth="1"/>
    <col min="7433" max="7433" width="17.5703125" customWidth="1"/>
    <col min="7436" max="7436" width="17.5703125" customWidth="1"/>
    <col min="7681" max="7681" width="0" hidden="1" customWidth="1"/>
    <col min="7682" max="7683" width="11.140625" customWidth="1"/>
    <col min="7684" max="7684" width="18" customWidth="1"/>
    <col min="7685" max="7685" width="69.5703125" customWidth="1"/>
    <col min="7686" max="7686" width="9.42578125" customWidth="1"/>
    <col min="7687" max="7687" width="11.85546875" customWidth="1"/>
    <col min="7688" max="7688" width="15.85546875" customWidth="1"/>
    <col min="7689" max="7689" width="17.5703125" customWidth="1"/>
    <col min="7692" max="7692" width="17.5703125" customWidth="1"/>
    <col min="7937" max="7937" width="0" hidden="1" customWidth="1"/>
    <col min="7938" max="7939" width="11.140625" customWidth="1"/>
    <col min="7940" max="7940" width="18" customWidth="1"/>
    <col min="7941" max="7941" width="69.5703125" customWidth="1"/>
    <col min="7942" max="7942" width="9.42578125" customWidth="1"/>
    <col min="7943" max="7943" width="11.85546875" customWidth="1"/>
    <col min="7944" max="7944" width="15.85546875" customWidth="1"/>
    <col min="7945" max="7945" width="17.5703125" customWidth="1"/>
    <col min="7948" max="7948" width="17.5703125" customWidth="1"/>
    <col min="8193" max="8193" width="0" hidden="1" customWidth="1"/>
    <col min="8194" max="8195" width="11.140625" customWidth="1"/>
    <col min="8196" max="8196" width="18" customWidth="1"/>
    <col min="8197" max="8197" width="69.5703125" customWidth="1"/>
    <col min="8198" max="8198" width="9.42578125" customWidth="1"/>
    <col min="8199" max="8199" width="11.85546875" customWidth="1"/>
    <col min="8200" max="8200" width="15.85546875" customWidth="1"/>
    <col min="8201" max="8201" width="17.5703125" customWidth="1"/>
    <col min="8204" max="8204" width="17.5703125" customWidth="1"/>
    <col min="8449" max="8449" width="0" hidden="1" customWidth="1"/>
    <col min="8450" max="8451" width="11.140625" customWidth="1"/>
    <col min="8452" max="8452" width="18" customWidth="1"/>
    <col min="8453" max="8453" width="69.5703125" customWidth="1"/>
    <col min="8454" max="8454" width="9.42578125" customWidth="1"/>
    <col min="8455" max="8455" width="11.85546875" customWidth="1"/>
    <col min="8456" max="8456" width="15.85546875" customWidth="1"/>
    <col min="8457" max="8457" width="17.5703125" customWidth="1"/>
    <col min="8460" max="8460" width="17.5703125" customWidth="1"/>
    <col min="8705" max="8705" width="0" hidden="1" customWidth="1"/>
    <col min="8706" max="8707" width="11.140625" customWidth="1"/>
    <col min="8708" max="8708" width="18" customWidth="1"/>
    <col min="8709" max="8709" width="69.5703125" customWidth="1"/>
    <col min="8710" max="8710" width="9.42578125" customWidth="1"/>
    <col min="8711" max="8711" width="11.85546875" customWidth="1"/>
    <col min="8712" max="8712" width="15.85546875" customWidth="1"/>
    <col min="8713" max="8713" width="17.5703125" customWidth="1"/>
    <col min="8716" max="8716" width="17.5703125" customWidth="1"/>
    <col min="8961" max="8961" width="0" hidden="1" customWidth="1"/>
    <col min="8962" max="8963" width="11.140625" customWidth="1"/>
    <col min="8964" max="8964" width="18" customWidth="1"/>
    <col min="8965" max="8965" width="69.5703125" customWidth="1"/>
    <col min="8966" max="8966" width="9.42578125" customWidth="1"/>
    <col min="8967" max="8967" width="11.85546875" customWidth="1"/>
    <col min="8968" max="8968" width="15.85546875" customWidth="1"/>
    <col min="8969" max="8969" width="17.5703125" customWidth="1"/>
    <col min="8972" max="8972" width="17.5703125" customWidth="1"/>
    <col min="9217" max="9217" width="0" hidden="1" customWidth="1"/>
    <col min="9218" max="9219" width="11.140625" customWidth="1"/>
    <col min="9220" max="9220" width="18" customWidth="1"/>
    <col min="9221" max="9221" width="69.5703125" customWidth="1"/>
    <col min="9222" max="9222" width="9.42578125" customWidth="1"/>
    <col min="9223" max="9223" width="11.85546875" customWidth="1"/>
    <col min="9224" max="9224" width="15.85546875" customWidth="1"/>
    <col min="9225" max="9225" width="17.5703125" customWidth="1"/>
    <col min="9228" max="9228" width="17.5703125" customWidth="1"/>
    <col min="9473" max="9473" width="0" hidden="1" customWidth="1"/>
    <col min="9474" max="9475" width="11.140625" customWidth="1"/>
    <col min="9476" max="9476" width="18" customWidth="1"/>
    <col min="9477" max="9477" width="69.5703125" customWidth="1"/>
    <col min="9478" max="9478" width="9.42578125" customWidth="1"/>
    <col min="9479" max="9479" width="11.85546875" customWidth="1"/>
    <col min="9480" max="9480" width="15.85546875" customWidth="1"/>
    <col min="9481" max="9481" width="17.5703125" customWidth="1"/>
    <col min="9484" max="9484" width="17.5703125" customWidth="1"/>
    <col min="9729" max="9729" width="0" hidden="1" customWidth="1"/>
    <col min="9730" max="9731" width="11.140625" customWidth="1"/>
    <col min="9732" max="9732" width="18" customWidth="1"/>
    <col min="9733" max="9733" width="69.5703125" customWidth="1"/>
    <col min="9734" max="9734" width="9.42578125" customWidth="1"/>
    <col min="9735" max="9735" width="11.85546875" customWidth="1"/>
    <col min="9736" max="9736" width="15.85546875" customWidth="1"/>
    <col min="9737" max="9737" width="17.5703125" customWidth="1"/>
    <col min="9740" max="9740" width="17.5703125" customWidth="1"/>
    <col min="9985" max="9985" width="0" hidden="1" customWidth="1"/>
    <col min="9986" max="9987" width="11.140625" customWidth="1"/>
    <col min="9988" max="9988" width="18" customWidth="1"/>
    <col min="9989" max="9989" width="69.5703125" customWidth="1"/>
    <col min="9990" max="9990" width="9.42578125" customWidth="1"/>
    <col min="9991" max="9991" width="11.85546875" customWidth="1"/>
    <col min="9992" max="9992" width="15.85546875" customWidth="1"/>
    <col min="9993" max="9993" width="17.5703125" customWidth="1"/>
    <col min="9996" max="9996" width="17.5703125" customWidth="1"/>
    <col min="10241" max="10241" width="0" hidden="1" customWidth="1"/>
    <col min="10242" max="10243" width="11.140625" customWidth="1"/>
    <col min="10244" max="10244" width="18" customWidth="1"/>
    <col min="10245" max="10245" width="69.5703125" customWidth="1"/>
    <col min="10246" max="10246" width="9.42578125" customWidth="1"/>
    <col min="10247" max="10247" width="11.85546875" customWidth="1"/>
    <col min="10248" max="10248" width="15.85546875" customWidth="1"/>
    <col min="10249" max="10249" width="17.5703125" customWidth="1"/>
    <col min="10252" max="10252" width="17.5703125" customWidth="1"/>
    <col min="10497" max="10497" width="0" hidden="1" customWidth="1"/>
    <col min="10498" max="10499" width="11.140625" customWidth="1"/>
    <col min="10500" max="10500" width="18" customWidth="1"/>
    <col min="10501" max="10501" width="69.5703125" customWidth="1"/>
    <col min="10502" max="10502" width="9.42578125" customWidth="1"/>
    <col min="10503" max="10503" width="11.85546875" customWidth="1"/>
    <col min="10504" max="10504" width="15.85546875" customWidth="1"/>
    <col min="10505" max="10505" width="17.5703125" customWidth="1"/>
    <col min="10508" max="10508" width="17.5703125" customWidth="1"/>
    <col min="10753" max="10753" width="0" hidden="1" customWidth="1"/>
    <col min="10754" max="10755" width="11.140625" customWidth="1"/>
    <col min="10756" max="10756" width="18" customWidth="1"/>
    <col min="10757" max="10757" width="69.5703125" customWidth="1"/>
    <col min="10758" max="10758" width="9.42578125" customWidth="1"/>
    <col min="10759" max="10759" width="11.85546875" customWidth="1"/>
    <col min="10760" max="10760" width="15.85546875" customWidth="1"/>
    <col min="10761" max="10761" width="17.5703125" customWidth="1"/>
    <col min="10764" max="10764" width="17.5703125" customWidth="1"/>
    <col min="11009" max="11009" width="0" hidden="1" customWidth="1"/>
    <col min="11010" max="11011" width="11.140625" customWidth="1"/>
    <col min="11012" max="11012" width="18" customWidth="1"/>
    <col min="11013" max="11013" width="69.5703125" customWidth="1"/>
    <col min="11014" max="11014" width="9.42578125" customWidth="1"/>
    <col min="11015" max="11015" width="11.85546875" customWidth="1"/>
    <col min="11016" max="11016" width="15.85546875" customWidth="1"/>
    <col min="11017" max="11017" width="17.5703125" customWidth="1"/>
    <col min="11020" max="11020" width="17.5703125" customWidth="1"/>
    <col min="11265" max="11265" width="0" hidden="1" customWidth="1"/>
    <col min="11266" max="11267" width="11.140625" customWidth="1"/>
    <col min="11268" max="11268" width="18" customWidth="1"/>
    <col min="11269" max="11269" width="69.5703125" customWidth="1"/>
    <col min="11270" max="11270" width="9.42578125" customWidth="1"/>
    <col min="11271" max="11271" width="11.85546875" customWidth="1"/>
    <col min="11272" max="11272" width="15.85546875" customWidth="1"/>
    <col min="11273" max="11273" width="17.5703125" customWidth="1"/>
    <col min="11276" max="11276" width="17.5703125" customWidth="1"/>
    <col min="11521" max="11521" width="0" hidden="1" customWidth="1"/>
    <col min="11522" max="11523" width="11.140625" customWidth="1"/>
    <col min="11524" max="11524" width="18" customWidth="1"/>
    <col min="11525" max="11525" width="69.5703125" customWidth="1"/>
    <col min="11526" max="11526" width="9.42578125" customWidth="1"/>
    <col min="11527" max="11527" width="11.85546875" customWidth="1"/>
    <col min="11528" max="11528" width="15.85546875" customWidth="1"/>
    <col min="11529" max="11529" width="17.5703125" customWidth="1"/>
    <col min="11532" max="11532" width="17.5703125" customWidth="1"/>
    <col min="11777" max="11777" width="0" hidden="1" customWidth="1"/>
    <col min="11778" max="11779" width="11.140625" customWidth="1"/>
    <col min="11780" max="11780" width="18" customWidth="1"/>
    <col min="11781" max="11781" width="69.5703125" customWidth="1"/>
    <col min="11782" max="11782" width="9.42578125" customWidth="1"/>
    <col min="11783" max="11783" width="11.85546875" customWidth="1"/>
    <col min="11784" max="11784" width="15.85546875" customWidth="1"/>
    <col min="11785" max="11785" width="17.5703125" customWidth="1"/>
    <col min="11788" max="11788" width="17.5703125" customWidth="1"/>
    <col min="12033" max="12033" width="0" hidden="1" customWidth="1"/>
    <col min="12034" max="12035" width="11.140625" customWidth="1"/>
    <col min="12036" max="12036" width="18" customWidth="1"/>
    <col min="12037" max="12037" width="69.5703125" customWidth="1"/>
    <col min="12038" max="12038" width="9.42578125" customWidth="1"/>
    <col min="12039" max="12039" width="11.85546875" customWidth="1"/>
    <col min="12040" max="12040" width="15.85546875" customWidth="1"/>
    <col min="12041" max="12041" width="17.5703125" customWidth="1"/>
    <col min="12044" max="12044" width="17.5703125" customWidth="1"/>
    <col min="12289" max="12289" width="0" hidden="1" customWidth="1"/>
    <col min="12290" max="12291" width="11.140625" customWidth="1"/>
    <col min="12292" max="12292" width="18" customWidth="1"/>
    <col min="12293" max="12293" width="69.5703125" customWidth="1"/>
    <col min="12294" max="12294" width="9.42578125" customWidth="1"/>
    <col min="12295" max="12295" width="11.85546875" customWidth="1"/>
    <col min="12296" max="12296" width="15.85546875" customWidth="1"/>
    <col min="12297" max="12297" width="17.5703125" customWidth="1"/>
    <col min="12300" max="12300" width="17.5703125" customWidth="1"/>
    <col min="12545" max="12545" width="0" hidden="1" customWidth="1"/>
    <col min="12546" max="12547" width="11.140625" customWidth="1"/>
    <col min="12548" max="12548" width="18" customWidth="1"/>
    <col min="12549" max="12549" width="69.5703125" customWidth="1"/>
    <col min="12550" max="12550" width="9.42578125" customWidth="1"/>
    <col min="12551" max="12551" width="11.85546875" customWidth="1"/>
    <col min="12552" max="12552" width="15.85546875" customWidth="1"/>
    <col min="12553" max="12553" width="17.5703125" customWidth="1"/>
    <col min="12556" max="12556" width="17.5703125" customWidth="1"/>
    <col min="12801" max="12801" width="0" hidden="1" customWidth="1"/>
    <col min="12802" max="12803" width="11.140625" customWidth="1"/>
    <col min="12804" max="12804" width="18" customWidth="1"/>
    <col min="12805" max="12805" width="69.5703125" customWidth="1"/>
    <col min="12806" max="12806" width="9.42578125" customWidth="1"/>
    <col min="12807" max="12807" width="11.85546875" customWidth="1"/>
    <col min="12808" max="12808" width="15.85546875" customWidth="1"/>
    <col min="12809" max="12809" width="17.5703125" customWidth="1"/>
    <col min="12812" max="12812" width="17.5703125" customWidth="1"/>
    <col min="13057" max="13057" width="0" hidden="1" customWidth="1"/>
    <col min="13058" max="13059" width="11.140625" customWidth="1"/>
    <col min="13060" max="13060" width="18" customWidth="1"/>
    <col min="13061" max="13061" width="69.5703125" customWidth="1"/>
    <col min="13062" max="13062" width="9.42578125" customWidth="1"/>
    <col min="13063" max="13063" width="11.85546875" customWidth="1"/>
    <col min="13064" max="13064" width="15.85546875" customWidth="1"/>
    <col min="13065" max="13065" width="17.5703125" customWidth="1"/>
    <col min="13068" max="13068" width="17.5703125" customWidth="1"/>
    <col min="13313" max="13313" width="0" hidden="1" customWidth="1"/>
    <col min="13314" max="13315" width="11.140625" customWidth="1"/>
    <col min="13316" max="13316" width="18" customWidth="1"/>
    <col min="13317" max="13317" width="69.5703125" customWidth="1"/>
    <col min="13318" max="13318" width="9.42578125" customWidth="1"/>
    <col min="13319" max="13319" width="11.85546875" customWidth="1"/>
    <col min="13320" max="13320" width="15.85546875" customWidth="1"/>
    <col min="13321" max="13321" width="17.5703125" customWidth="1"/>
    <col min="13324" max="13324" width="17.5703125" customWidth="1"/>
    <col min="13569" max="13569" width="0" hidden="1" customWidth="1"/>
    <col min="13570" max="13571" width="11.140625" customWidth="1"/>
    <col min="13572" max="13572" width="18" customWidth="1"/>
    <col min="13573" max="13573" width="69.5703125" customWidth="1"/>
    <col min="13574" max="13574" width="9.42578125" customWidth="1"/>
    <col min="13575" max="13575" width="11.85546875" customWidth="1"/>
    <col min="13576" max="13576" width="15.85546875" customWidth="1"/>
    <col min="13577" max="13577" width="17.5703125" customWidth="1"/>
    <col min="13580" max="13580" width="17.5703125" customWidth="1"/>
    <col min="13825" max="13825" width="0" hidden="1" customWidth="1"/>
    <col min="13826" max="13827" width="11.140625" customWidth="1"/>
    <col min="13828" max="13828" width="18" customWidth="1"/>
    <col min="13829" max="13829" width="69.5703125" customWidth="1"/>
    <col min="13830" max="13830" width="9.42578125" customWidth="1"/>
    <col min="13831" max="13831" width="11.85546875" customWidth="1"/>
    <col min="13832" max="13832" width="15.85546875" customWidth="1"/>
    <col min="13833" max="13833" width="17.5703125" customWidth="1"/>
    <col min="13836" max="13836" width="17.5703125" customWidth="1"/>
    <col min="14081" max="14081" width="0" hidden="1" customWidth="1"/>
    <col min="14082" max="14083" width="11.140625" customWidth="1"/>
    <col min="14084" max="14084" width="18" customWidth="1"/>
    <col min="14085" max="14085" width="69.5703125" customWidth="1"/>
    <col min="14086" max="14086" width="9.42578125" customWidth="1"/>
    <col min="14087" max="14087" width="11.85546875" customWidth="1"/>
    <col min="14088" max="14088" width="15.85546875" customWidth="1"/>
    <col min="14089" max="14089" width="17.5703125" customWidth="1"/>
    <col min="14092" max="14092" width="17.5703125" customWidth="1"/>
    <col min="14337" max="14337" width="0" hidden="1" customWidth="1"/>
    <col min="14338" max="14339" width="11.140625" customWidth="1"/>
    <col min="14340" max="14340" width="18" customWidth="1"/>
    <col min="14341" max="14341" width="69.5703125" customWidth="1"/>
    <col min="14342" max="14342" width="9.42578125" customWidth="1"/>
    <col min="14343" max="14343" width="11.85546875" customWidth="1"/>
    <col min="14344" max="14344" width="15.85546875" customWidth="1"/>
    <col min="14345" max="14345" width="17.5703125" customWidth="1"/>
    <col min="14348" max="14348" width="17.5703125" customWidth="1"/>
    <col min="14593" max="14593" width="0" hidden="1" customWidth="1"/>
    <col min="14594" max="14595" width="11.140625" customWidth="1"/>
    <col min="14596" max="14596" width="18" customWidth="1"/>
    <col min="14597" max="14597" width="69.5703125" customWidth="1"/>
    <col min="14598" max="14598" width="9.42578125" customWidth="1"/>
    <col min="14599" max="14599" width="11.85546875" customWidth="1"/>
    <col min="14600" max="14600" width="15.85546875" customWidth="1"/>
    <col min="14601" max="14601" width="17.5703125" customWidth="1"/>
    <col min="14604" max="14604" width="17.5703125" customWidth="1"/>
    <col min="14849" max="14849" width="0" hidden="1" customWidth="1"/>
    <col min="14850" max="14851" width="11.140625" customWidth="1"/>
    <col min="14852" max="14852" width="18" customWidth="1"/>
    <col min="14853" max="14853" width="69.5703125" customWidth="1"/>
    <col min="14854" max="14854" width="9.42578125" customWidth="1"/>
    <col min="14855" max="14855" width="11.85546875" customWidth="1"/>
    <col min="14856" max="14856" width="15.85546875" customWidth="1"/>
    <col min="14857" max="14857" width="17.5703125" customWidth="1"/>
    <col min="14860" max="14860" width="17.5703125" customWidth="1"/>
    <col min="15105" max="15105" width="0" hidden="1" customWidth="1"/>
    <col min="15106" max="15107" width="11.140625" customWidth="1"/>
    <col min="15108" max="15108" width="18" customWidth="1"/>
    <col min="15109" max="15109" width="69.5703125" customWidth="1"/>
    <col min="15110" max="15110" width="9.42578125" customWidth="1"/>
    <col min="15111" max="15111" width="11.85546875" customWidth="1"/>
    <col min="15112" max="15112" width="15.85546875" customWidth="1"/>
    <col min="15113" max="15113" width="17.5703125" customWidth="1"/>
    <col min="15116" max="15116" width="17.5703125" customWidth="1"/>
    <col min="15361" max="15361" width="0" hidden="1" customWidth="1"/>
    <col min="15362" max="15363" width="11.140625" customWidth="1"/>
    <col min="15364" max="15364" width="18" customWidth="1"/>
    <col min="15365" max="15365" width="69.5703125" customWidth="1"/>
    <col min="15366" max="15366" width="9.42578125" customWidth="1"/>
    <col min="15367" max="15367" width="11.85546875" customWidth="1"/>
    <col min="15368" max="15368" width="15.85546875" customWidth="1"/>
    <col min="15369" max="15369" width="17.5703125" customWidth="1"/>
    <col min="15372" max="15372" width="17.5703125" customWidth="1"/>
    <col min="15617" max="15617" width="0" hidden="1" customWidth="1"/>
    <col min="15618" max="15619" width="11.140625" customWidth="1"/>
    <col min="15620" max="15620" width="18" customWidth="1"/>
    <col min="15621" max="15621" width="69.5703125" customWidth="1"/>
    <col min="15622" max="15622" width="9.42578125" customWidth="1"/>
    <col min="15623" max="15623" width="11.85546875" customWidth="1"/>
    <col min="15624" max="15624" width="15.85546875" customWidth="1"/>
    <col min="15625" max="15625" width="17.5703125" customWidth="1"/>
    <col min="15628" max="15628" width="17.5703125" customWidth="1"/>
    <col min="15873" max="15873" width="0" hidden="1" customWidth="1"/>
    <col min="15874" max="15875" width="11.140625" customWidth="1"/>
    <col min="15876" max="15876" width="18" customWidth="1"/>
    <col min="15877" max="15877" width="69.5703125" customWidth="1"/>
    <col min="15878" max="15878" width="9.42578125" customWidth="1"/>
    <col min="15879" max="15879" width="11.85546875" customWidth="1"/>
    <col min="15880" max="15880" width="15.85546875" customWidth="1"/>
    <col min="15881" max="15881" width="17.5703125" customWidth="1"/>
    <col min="15884" max="15884" width="17.5703125" customWidth="1"/>
    <col min="16129" max="16129" width="0" hidden="1" customWidth="1"/>
    <col min="16130" max="16131" width="11.140625" customWidth="1"/>
    <col min="16132" max="16132" width="18" customWidth="1"/>
    <col min="16133" max="16133" width="69.5703125" customWidth="1"/>
    <col min="16134" max="16134" width="9.42578125" customWidth="1"/>
    <col min="16135" max="16135" width="11.85546875" customWidth="1"/>
    <col min="16136" max="16136" width="15.85546875" customWidth="1"/>
    <col min="16137" max="16137" width="17.5703125" customWidth="1"/>
    <col min="16140" max="16140" width="17.5703125" customWidth="1"/>
  </cols>
  <sheetData>
    <row r="1" spans="2:9">
      <c r="B1" s="612" t="s">
        <v>555</v>
      </c>
      <c r="C1" s="613"/>
      <c r="D1" s="613"/>
      <c r="E1" s="614"/>
      <c r="F1" s="614"/>
      <c r="G1" s="614"/>
      <c r="H1" s="614"/>
      <c r="I1" s="615"/>
    </row>
    <row r="2" spans="2:9" ht="57.6" customHeight="1" thickBot="1">
      <c r="B2" s="616"/>
      <c r="C2" s="617"/>
      <c r="D2" s="617"/>
      <c r="E2" s="618"/>
      <c r="F2" s="618"/>
      <c r="G2" s="618"/>
      <c r="H2" s="618"/>
      <c r="I2" s="619"/>
    </row>
    <row r="3" spans="2:9" ht="13.5" thickBot="1">
      <c r="B3" s="258"/>
      <c r="C3" s="75"/>
      <c r="D3" s="75"/>
      <c r="E3" s="75"/>
      <c r="F3" s="75"/>
      <c r="G3" s="75"/>
      <c r="H3" s="75"/>
      <c r="I3" s="75"/>
    </row>
    <row r="4" spans="2:9" ht="15.75">
      <c r="B4" s="259" t="str">
        <f>'CP1 Placaob'!B4</f>
        <v>OBRA : REFORMA E REQUALIFICAÇÃO DO GINÁSIO GOUVEIÃO</v>
      </c>
      <c r="C4" s="260"/>
      <c r="D4" s="260"/>
      <c r="E4" s="261"/>
      <c r="F4" s="261"/>
      <c r="G4" s="261"/>
      <c r="H4" s="620" t="s">
        <v>944</v>
      </c>
      <c r="I4" s="621"/>
    </row>
    <row r="5" spans="2:9" ht="15.75">
      <c r="B5" s="262" t="str">
        <f>'CP1 Placaob'!B5</f>
        <v>LOCAL : AMARAJI - PERNAMBUCO</v>
      </c>
      <c r="C5" s="263"/>
      <c r="D5" s="263"/>
      <c r="E5" s="264"/>
      <c r="F5" s="264"/>
      <c r="G5" s="622" t="s">
        <v>945</v>
      </c>
      <c r="H5" s="622"/>
      <c r="I5" s="623"/>
    </row>
    <row r="6" spans="2:9" ht="16.5" thickBot="1">
      <c r="B6" s="265"/>
      <c r="C6" s="266"/>
      <c r="D6" s="266"/>
      <c r="E6" s="266"/>
      <c r="F6" s="266"/>
      <c r="G6" s="266"/>
      <c r="H6" s="624" t="s">
        <v>946</v>
      </c>
      <c r="I6" s="625"/>
    </row>
    <row r="7" spans="2:9" ht="19.5" thickBot="1">
      <c r="B7" s="626" t="s">
        <v>559</v>
      </c>
      <c r="C7" s="627"/>
      <c r="D7" s="627"/>
      <c r="E7" s="627"/>
      <c r="F7" s="627"/>
      <c r="G7" s="627"/>
      <c r="H7" s="627"/>
      <c r="I7" s="628"/>
    </row>
    <row r="8" spans="2:9" ht="16.5" thickBot="1">
      <c r="B8" s="265"/>
      <c r="C8" s="266"/>
      <c r="D8" s="266"/>
      <c r="E8" s="266"/>
      <c r="F8" s="266"/>
      <c r="G8" s="266"/>
      <c r="H8" s="266"/>
      <c r="I8" s="267"/>
    </row>
    <row r="9" spans="2:9" ht="16.5" thickBot="1">
      <c r="B9" s="609" t="s">
        <v>586</v>
      </c>
      <c r="C9" s="610"/>
      <c r="D9" s="610"/>
      <c r="E9" s="610"/>
      <c r="F9" s="610"/>
      <c r="G9" s="610"/>
      <c r="H9" s="610"/>
      <c r="I9" s="611"/>
    </row>
    <row r="10" spans="2:9" ht="15.75">
      <c r="B10" s="605"/>
      <c r="C10" s="606"/>
      <c r="D10" s="606"/>
      <c r="E10" s="606"/>
      <c r="F10" s="268"/>
      <c r="G10" s="269"/>
      <c r="H10" s="269"/>
      <c r="I10" s="269"/>
    </row>
    <row r="11" spans="2:9">
      <c r="B11" s="607" t="s">
        <v>0</v>
      </c>
      <c r="C11" s="593" t="s">
        <v>34</v>
      </c>
      <c r="D11" s="593" t="s">
        <v>35</v>
      </c>
      <c r="E11" s="593" t="s">
        <v>564</v>
      </c>
      <c r="F11" s="593" t="s">
        <v>565</v>
      </c>
      <c r="G11" s="593" t="s">
        <v>26</v>
      </c>
      <c r="H11" s="593" t="s">
        <v>566</v>
      </c>
      <c r="I11" s="593" t="s">
        <v>567</v>
      </c>
    </row>
    <row r="12" spans="2:9" ht="20.45" customHeight="1">
      <c r="B12" s="608"/>
      <c r="C12" s="594"/>
      <c r="D12" s="594"/>
      <c r="E12" s="594" t="s">
        <v>564</v>
      </c>
      <c r="F12" s="604"/>
      <c r="G12" s="594"/>
      <c r="H12" s="594"/>
      <c r="I12" s="594"/>
    </row>
    <row r="13" spans="2:9" ht="63">
      <c r="B13" s="308">
        <v>1</v>
      </c>
      <c r="C13" s="309" t="s">
        <v>300</v>
      </c>
      <c r="D13" s="270" t="s">
        <v>918</v>
      </c>
      <c r="E13" s="310" t="s">
        <v>258</v>
      </c>
      <c r="F13" s="272" t="s">
        <v>94</v>
      </c>
      <c r="G13" s="318">
        <v>4</v>
      </c>
      <c r="H13" s="322">
        <v>12.21</v>
      </c>
      <c r="I13" s="275">
        <f>TRUNC((G13*H13),2)</f>
        <v>48.84</v>
      </c>
    </row>
    <row r="14" spans="2:9" ht="15.75">
      <c r="B14" s="308"/>
      <c r="C14" s="309"/>
      <c r="D14" s="270"/>
      <c r="E14" s="317" t="s">
        <v>587</v>
      </c>
      <c r="F14" s="272"/>
      <c r="G14" s="318"/>
      <c r="H14" s="322"/>
      <c r="I14" s="275"/>
    </row>
    <row r="15" spans="2:9" ht="63">
      <c r="B15" s="308">
        <v>2</v>
      </c>
      <c r="C15" s="309" t="s">
        <v>301</v>
      </c>
      <c r="D15" s="270" t="s">
        <v>918</v>
      </c>
      <c r="E15" s="311" t="s">
        <v>299</v>
      </c>
      <c r="F15" s="272" t="s">
        <v>94</v>
      </c>
      <c r="G15" s="318">
        <v>8</v>
      </c>
      <c r="H15" s="322">
        <v>12.21</v>
      </c>
      <c r="I15" s="275">
        <f t="shared" ref="I15:I39" si="0">TRUNC((G15*H15),2)</f>
        <v>97.68</v>
      </c>
    </row>
    <row r="16" spans="2:9" ht="15.75">
      <c r="B16" s="308"/>
      <c r="C16" s="309"/>
      <c r="D16" s="270"/>
      <c r="E16" s="317" t="s">
        <v>588</v>
      </c>
      <c r="F16" s="272"/>
      <c r="G16" s="314"/>
      <c r="H16" s="322"/>
      <c r="I16" s="275"/>
    </row>
    <row r="17" spans="2:9" ht="63">
      <c r="B17" s="308">
        <v>3</v>
      </c>
      <c r="C17" s="309" t="s">
        <v>302</v>
      </c>
      <c r="D17" s="270" t="s">
        <v>918</v>
      </c>
      <c r="E17" s="310" t="s">
        <v>244</v>
      </c>
      <c r="F17" s="272" t="s">
        <v>94</v>
      </c>
      <c r="G17" s="318">
        <v>8</v>
      </c>
      <c r="H17" s="322">
        <v>16.27</v>
      </c>
      <c r="I17" s="275">
        <f t="shared" si="0"/>
        <v>130.16</v>
      </c>
    </row>
    <row r="18" spans="2:9" ht="15.75">
      <c r="B18" s="308"/>
      <c r="C18" s="309"/>
      <c r="D18" s="270"/>
      <c r="E18" s="317" t="s">
        <v>588</v>
      </c>
      <c r="F18" s="272"/>
      <c r="G18" s="314"/>
      <c r="H18" s="322"/>
      <c r="I18" s="275"/>
    </row>
    <row r="19" spans="2:9" ht="63">
      <c r="B19" s="308">
        <v>4</v>
      </c>
      <c r="C19" s="309" t="s">
        <v>303</v>
      </c>
      <c r="D19" s="270" t="s">
        <v>918</v>
      </c>
      <c r="E19" s="311" t="s">
        <v>245</v>
      </c>
      <c r="F19" s="272" t="s">
        <v>94</v>
      </c>
      <c r="G19" s="318">
        <v>8</v>
      </c>
      <c r="H19" s="322">
        <v>16.27</v>
      </c>
      <c r="I19" s="275">
        <f t="shared" si="0"/>
        <v>130.16</v>
      </c>
    </row>
    <row r="20" spans="2:9" ht="15.75">
      <c r="B20" s="308"/>
      <c r="C20" s="309"/>
      <c r="D20" s="270"/>
      <c r="E20" s="317" t="s">
        <v>588</v>
      </c>
      <c r="F20" s="272"/>
      <c r="G20" s="314"/>
      <c r="H20" s="322"/>
      <c r="I20" s="275"/>
    </row>
    <row r="21" spans="2:9" ht="63">
      <c r="B21" s="308">
        <v>5</v>
      </c>
      <c r="C21" s="309" t="s">
        <v>306</v>
      </c>
      <c r="D21" s="270" t="s">
        <v>918</v>
      </c>
      <c r="E21" s="311" t="s">
        <v>247</v>
      </c>
      <c r="F21" s="272" t="s">
        <v>94</v>
      </c>
      <c r="G21" s="318">
        <v>8.1199999999999992</v>
      </c>
      <c r="H21" s="324">
        <v>12.25</v>
      </c>
      <c r="I21" s="275">
        <f t="shared" si="0"/>
        <v>99.47</v>
      </c>
    </row>
    <row r="22" spans="2:9" ht="15.75">
      <c r="B22" s="308"/>
      <c r="C22" s="309"/>
      <c r="D22" s="270"/>
      <c r="E22" s="317" t="s">
        <v>589</v>
      </c>
      <c r="F22" s="272"/>
      <c r="G22" s="314"/>
      <c r="H22" s="324"/>
      <c r="I22" s="275"/>
    </row>
    <row r="23" spans="2:9" ht="63">
      <c r="B23" s="308">
        <v>6</v>
      </c>
      <c r="C23" s="309" t="s">
        <v>305</v>
      </c>
      <c r="D23" s="270" t="s">
        <v>918</v>
      </c>
      <c r="E23" s="310" t="s">
        <v>304</v>
      </c>
      <c r="F23" s="272" t="s">
        <v>248</v>
      </c>
      <c r="G23" s="319">
        <v>1.89E-2</v>
      </c>
      <c r="H23" s="324">
        <v>120</v>
      </c>
      <c r="I23" s="275">
        <f t="shared" si="0"/>
        <v>2.2599999999999998</v>
      </c>
    </row>
    <row r="24" spans="2:9" ht="15.75">
      <c r="B24" s="308"/>
      <c r="C24" s="309"/>
      <c r="D24" s="270"/>
      <c r="E24" s="317" t="s">
        <v>590</v>
      </c>
      <c r="F24" s="272"/>
      <c r="G24" s="315"/>
      <c r="H24" s="324"/>
      <c r="I24" s="275"/>
    </row>
    <row r="25" spans="2:9" ht="63">
      <c r="B25" s="308">
        <v>7</v>
      </c>
      <c r="C25" s="309" t="s">
        <v>308</v>
      </c>
      <c r="D25" s="270" t="s">
        <v>918</v>
      </c>
      <c r="E25" s="310" t="s">
        <v>307</v>
      </c>
      <c r="F25" s="272" t="s">
        <v>67</v>
      </c>
      <c r="G25" s="318">
        <v>30</v>
      </c>
      <c r="H25" s="324">
        <v>0.47</v>
      </c>
      <c r="I25" s="275">
        <f t="shared" si="0"/>
        <v>14.1</v>
      </c>
    </row>
    <row r="26" spans="2:9" ht="15.75">
      <c r="B26" s="308"/>
      <c r="C26" s="309"/>
      <c r="D26" s="270"/>
      <c r="E26" s="317" t="s">
        <v>591</v>
      </c>
      <c r="F26" s="272"/>
      <c r="G26" s="314"/>
      <c r="H26" s="324"/>
      <c r="I26" s="275"/>
    </row>
    <row r="27" spans="2:9" ht="63">
      <c r="B27" s="308">
        <v>8</v>
      </c>
      <c r="C27" s="309" t="s">
        <v>310</v>
      </c>
      <c r="D27" s="270" t="s">
        <v>918</v>
      </c>
      <c r="E27" s="310" t="s">
        <v>246</v>
      </c>
      <c r="F27" s="272" t="s">
        <v>89</v>
      </c>
      <c r="G27" s="318">
        <v>1</v>
      </c>
      <c r="H27" s="324">
        <v>24.78</v>
      </c>
      <c r="I27" s="275">
        <f t="shared" si="0"/>
        <v>24.78</v>
      </c>
    </row>
    <row r="28" spans="2:9" ht="15.75">
      <c r="B28" s="308"/>
      <c r="C28" s="309"/>
      <c r="D28" s="270"/>
      <c r="E28" s="317" t="s">
        <v>592</v>
      </c>
      <c r="F28" s="272"/>
      <c r="G28" s="314"/>
      <c r="H28" s="324"/>
      <c r="I28" s="275"/>
    </row>
    <row r="29" spans="2:9" ht="63">
      <c r="B29" s="308">
        <v>9</v>
      </c>
      <c r="C29" s="309" t="s">
        <v>309</v>
      </c>
      <c r="D29" s="270" t="s">
        <v>918</v>
      </c>
      <c r="E29" s="310" t="s">
        <v>290</v>
      </c>
      <c r="F29" s="272" t="s">
        <v>88</v>
      </c>
      <c r="G29" s="318">
        <v>25</v>
      </c>
      <c r="H29" s="324">
        <v>10.7</v>
      </c>
      <c r="I29" s="275">
        <f t="shared" si="0"/>
        <v>267.5</v>
      </c>
    </row>
    <row r="30" spans="2:9" ht="15.75">
      <c r="B30" s="308"/>
      <c r="C30" s="309"/>
      <c r="D30" s="270"/>
      <c r="E30" s="317" t="s">
        <v>453</v>
      </c>
      <c r="F30" s="272"/>
      <c r="G30" s="314"/>
      <c r="H30" s="324"/>
      <c r="I30" s="275"/>
    </row>
    <row r="31" spans="2:9" ht="63">
      <c r="B31" s="308">
        <v>10</v>
      </c>
      <c r="C31" s="309" t="s">
        <v>312</v>
      </c>
      <c r="D31" s="270" t="s">
        <v>918</v>
      </c>
      <c r="E31" s="310" t="s">
        <v>311</v>
      </c>
      <c r="F31" s="272" t="s">
        <v>88</v>
      </c>
      <c r="G31" s="318">
        <v>8</v>
      </c>
      <c r="H31" s="324">
        <v>17.75</v>
      </c>
      <c r="I31" s="275">
        <f t="shared" si="0"/>
        <v>142</v>
      </c>
    </row>
    <row r="32" spans="2:9" ht="15.75">
      <c r="B32" s="308"/>
      <c r="C32" s="309"/>
      <c r="D32" s="270"/>
      <c r="E32" s="317" t="s">
        <v>593</v>
      </c>
      <c r="F32" s="272"/>
      <c r="G32" s="314"/>
      <c r="H32" s="323"/>
      <c r="I32" s="275"/>
    </row>
    <row r="33" spans="1:27" ht="63">
      <c r="B33" s="308">
        <v>11</v>
      </c>
      <c r="C33" s="309" t="s">
        <v>316</v>
      </c>
      <c r="D33" s="270" t="s">
        <v>918</v>
      </c>
      <c r="E33" s="310" t="s">
        <v>313</v>
      </c>
      <c r="F33" s="272" t="s">
        <v>67</v>
      </c>
      <c r="G33" s="318">
        <v>1</v>
      </c>
      <c r="H33" s="324">
        <v>110.31</v>
      </c>
      <c r="I33" s="275">
        <f t="shared" si="0"/>
        <v>110.31</v>
      </c>
    </row>
    <row r="34" spans="1:27" ht="15.75">
      <c r="B34" s="308"/>
      <c r="C34" s="309"/>
      <c r="D34" s="270"/>
      <c r="E34" s="317" t="s">
        <v>321</v>
      </c>
      <c r="F34" s="272"/>
      <c r="G34" s="314"/>
      <c r="H34" s="324"/>
      <c r="I34" s="275"/>
    </row>
    <row r="35" spans="1:27" ht="63">
      <c r="B35" s="308">
        <v>12</v>
      </c>
      <c r="C35" s="309" t="s">
        <v>315</v>
      </c>
      <c r="D35" s="270" t="s">
        <v>918</v>
      </c>
      <c r="E35" s="310" t="s">
        <v>314</v>
      </c>
      <c r="F35" s="272" t="s">
        <v>88</v>
      </c>
      <c r="G35" s="318">
        <v>30</v>
      </c>
      <c r="H35" s="324">
        <v>27.82</v>
      </c>
      <c r="I35" s="275">
        <f t="shared" si="0"/>
        <v>834.6</v>
      </c>
    </row>
    <row r="36" spans="1:27" ht="15.75">
      <c r="B36" s="308"/>
      <c r="C36" s="309"/>
      <c r="D36" s="270"/>
      <c r="E36" s="317" t="s">
        <v>405</v>
      </c>
      <c r="F36" s="272"/>
      <c r="G36" s="314"/>
      <c r="H36" s="324"/>
      <c r="I36" s="275"/>
    </row>
    <row r="37" spans="1:27" ht="63">
      <c r="B37" s="308">
        <v>13</v>
      </c>
      <c r="C37" s="312" t="s">
        <v>318</v>
      </c>
      <c r="D37" s="270" t="s">
        <v>918</v>
      </c>
      <c r="E37" s="313" t="s">
        <v>317</v>
      </c>
      <c r="F37" s="133" t="s">
        <v>88</v>
      </c>
      <c r="G37" s="321">
        <v>5</v>
      </c>
      <c r="H37" s="324">
        <v>41.41</v>
      </c>
      <c r="I37" s="275">
        <f t="shared" si="0"/>
        <v>207.05</v>
      </c>
    </row>
    <row r="38" spans="1:27" ht="15.75">
      <c r="B38" s="308"/>
      <c r="C38" s="312"/>
      <c r="D38" s="270"/>
      <c r="E38" s="320" t="s">
        <v>444</v>
      </c>
      <c r="F38" s="133"/>
      <c r="G38" s="316"/>
      <c r="H38" s="324"/>
      <c r="I38" s="275"/>
    </row>
    <row r="39" spans="1:27" ht="63">
      <c r="B39" s="308">
        <v>14</v>
      </c>
      <c r="C39" s="309" t="s">
        <v>319</v>
      </c>
      <c r="D39" s="270" t="s">
        <v>918</v>
      </c>
      <c r="E39" s="310" t="s">
        <v>259</v>
      </c>
      <c r="F39" s="272" t="s">
        <v>251</v>
      </c>
      <c r="G39" s="318">
        <v>1</v>
      </c>
      <c r="H39" s="324">
        <v>389.9</v>
      </c>
      <c r="I39" s="275">
        <f t="shared" si="0"/>
        <v>389.9</v>
      </c>
    </row>
    <row r="40" spans="1:27" ht="15.75">
      <c r="B40" s="253"/>
      <c r="C40" s="270"/>
      <c r="D40" s="250"/>
      <c r="E40" s="283" t="s">
        <v>321</v>
      </c>
      <c r="F40" s="282"/>
      <c r="G40" s="273"/>
      <c r="H40" s="307"/>
      <c r="I40" s="275"/>
    </row>
    <row r="41" spans="1:27" ht="19.5" thickBot="1">
      <c r="A41" s="74" t="e">
        <f>IF(#REF!&gt;=0,2,"")</f>
        <v>#REF!</v>
      </c>
      <c r="B41" s="290"/>
      <c r="C41" s="291"/>
      <c r="D41" s="291"/>
      <c r="E41" s="291"/>
      <c r="F41" s="595" t="s">
        <v>83</v>
      </c>
      <c r="G41" s="596"/>
      <c r="H41" s="597"/>
      <c r="I41" s="292">
        <f>SUM(I13:I40)</f>
        <v>2498.8100000000004</v>
      </c>
    </row>
    <row r="42" spans="1:27" ht="18" thickBot="1">
      <c r="B42" s="598" t="s">
        <v>949</v>
      </c>
      <c r="C42" s="599"/>
      <c r="D42" s="599"/>
      <c r="E42" s="599"/>
      <c r="F42" s="599"/>
      <c r="G42" s="599"/>
      <c r="H42" s="599"/>
      <c r="I42" s="600"/>
    </row>
    <row r="43" spans="1:27" ht="13.5" thickBot="1"/>
    <row r="44" spans="1:27" ht="16.5" thickBot="1">
      <c r="B44" s="601" t="s">
        <v>947</v>
      </c>
      <c r="C44" s="602"/>
      <c r="D44" s="602"/>
      <c r="E44" s="602"/>
      <c r="F44" s="602"/>
      <c r="G44" s="602"/>
      <c r="H44" s="602"/>
      <c r="I44" s="603"/>
    </row>
    <row r="48" spans="1:27">
      <c r="B48" s="591" t="s">
        <v>577</v>
      </c>
      <c r="C48" s="591"/>
      <c r="D48" s="591"/>
      <c r="E48" s="591"/>
      <c r="F48" s="591"/>
      <c r="G48" s="591"/>
      <c r="H48" s="591"/>
      <c r="I48" s="591"/>
      <c r="J48" s="293"/>
      <c r="K48" s="293"/>
      <c r="L48" s="293"/>
      <c r="M48" s="293"/>
      <c r="N48" s="293"/>
      <c r="O48" s="293"/>
      <c r="P48" s="293"/>
      <c r="Q48" s="293"/>
      <c r="R48" s="293"/>
      <c r="S48" s="293"/>
      <c r="T48" s="293"/>
      <c r="U48" s="293"/>
      <c r="V48" s="293"/>
      <c r="W48" s="293"/>
      <c r="X48" s="293"/>
      <c r="Y48" s="293"/>
      <c r="Z48" s="293"/>
      <c r="AA48" s="293"/>
    </row>
    <row r="49" spans="2:27">
      <c r="B49" s="592" t="s">
        <v>578</v>
      </c>
      <c r="C49" s="592"/>
      <c r="D49" s="592"/>
      <c r="E49" s="592"/>
      <c r="F49" s="592"/>
      <c r="G49" s="592"/>
      <c r="H49" s="592"/>
      <c r="I49" s="592"/>
      <c r="J49" s="293"/>
      <c r="K49" s="293"/>
      <c r="L49" s="293"/>
      <c r="M49" s="293"/>
      <c r="N49" s="293"/>
      <c r="O49" s="293"/>
      <c r="P49" s="293"/>
      <c r="Q49" s="293"/>
      <c r="R49" s="293"/>
      <c r="S49" s="293"/>
      <c r="T49" s="293"/>
      <c r="U49" s="293"/>
      <c r="V49" s="293"/>
      <c r="W49" s="293"/>
      <c r="X49" s="293"/>
      <c r="Y49" s="293"/>
      <c r="Z49" s="293"/>
      <c r="AA49" s="293"/>
    </row>
    <row r="50" spans="2:27">
      <c r="B50" s="294"/>
      <c r="C50" s="294"/>
      <c r="D50" s="294"/>
      <c r="E50" s="295" t="s">
        <v>579</v>
      </c>
      <c r="F50" s="295"/>
      <c r="G50" s="295"/>
      <c r="H50" s="295"/>
      <c r="I50" s="295"/>
      <c r="J50" s="296"/>
      <c r="K50" s="296"/>
      <c r="L50" s="296"/>
      <c r="M50" s="296"/>
      <c r="N50" s="296"/>
      <c r="O50" s="296"/>
      <c r="P50" s="296"/>
      <c r="Q50" s="296"/>
      <c r="R50" s="296"/>
      <c r="S50" s="296"/>
      <c r="T50" s="296"/>
      <c r="U50" s="296"/>
      <c r="V50" s="296"/>
      <c r="W50" s="296"/>
      <c r="X50" s="296"/>
      <c r="Y50" s="296"/>
      <c r="Z50" s="296"/>
      <c r="AA50" s="296"/>
    </row>
  </sheetData>
  <mergeCells count="20">
    <mergeCell ref="B9:I9"/>
    <mergeCell ref="B1:I2"/>
    <mergeCell ref="H4:I4"/>
    <mergeCell ref="G5:I5"/>
    <mergeCell ref="H6:I6"/>
    <mergeCell ref="B7:I7"/>
    <mergeCell ref="B10:E10"/>
    <mergeCell ref="B11:B12"/>
    <mergeCell ref="C11:C12"/>
    <mergeCell ref="D11:D12"/>
    <mergeCell ref="E11:E12"/>
    <mergeCell ref="B48:I48"/>
    <mergeCell ref="B49:I49"/>
    <mergeCell ref="G11:G12"/>
    <mergeCell ref="H11:H12"/>
    <mergeCell ref="I11:I12"/>
    <mergeCell ref="F41:H41"/>
    <mergeCell ref="B42:I42"/>
    <mergeCell ref="B44:I44"/>
    <mergeCell ref="F11:F12"/>
  </mergeCells>
  <dataValidations xWindow="383" yWindow="552" count="1">
    <dataValidation allowBlank="1" showInputMessage="1" showErrorMessage="1" promptTitle="Atenção!!!" prompt="Para inserir novos ítens basta inserir linhas." sqref="D65563:D65575 IZ65563:IZ65575 SV65563:SV65575 ACR65563:ACR65575 AMN65563:AMN65575 AWJ65563:AWJ65575 BGF65563:BGF65575 BQB65563:BQB65575 BZX65563:BZX65575 CJT65563:CJT65575 CTP65563:CTP65575 DDL65563:DDL65575 DNH65563:DNH65575 DXD65563:DXD65575 EGZ65563:EGZ65575 EQV65563:EQV65575 FAR65563:FAR65575 FKN65563:FKN65575 FUJ65563:FUJ65575 GEF65563:GEF65575 GOB65563:GOB65575 GXX65563:GXX65575 HHT65563:HHT65575 HRP65563:HRP65575 IBL65563:IBL65575 ILH65563:ILH65575 IVD65563:IVD65575 JEZ65563:JEZ65575 JOV65563:JOV65575 JYR65563:JYR65575 KIN65563:KIN65575 KSJ65563:KSJ65575 LCF65563:LCF65575 LMB65563:LMB65575 LVX65563:LVX65575 MFT65563:MFT65575 MPP65563:MPP65575 MZL65563:MZL65575 NJH65563:NJH65575 NTD65563:NTD65575 OCZ65563:OCZ65575 OMV65563:OMV65575 OWR65563:OWR65575 PGN65563:PGN65575 PQJ65563:PQJ65575 QAF65563:QAF65575 QKB65563:QKB65575 QTX65563:QTX65575 RDT65563:RDT65575 RNP65563:RNP65575 RXL65563:RXL65575 SHH65563:SHH65575 SRD65563:SRD65575 TAZ65563:TAZ65575 TKV65563:TKV65575 TUR65563:TUR65575 UEN65563:UEN65575 UOJ65563:UOJ65575 UYF65563:UYF65575 VIB65563:VIB65575 VRX65563:VRX65575 WBT65563:WBT65575 WLP65563:WLP65575 WVL65563:WVL65575 D131099:D131111 IZ131099:IZ131111 SV131099:SV131111 ACR131099:ACR131111 AMN131099:AMN131111 AWJ131099:AWJ131111 BGF131099:BGF131111 BQB131099:BQB131111 BZX131099:BZX131111 CJT131099:CJT131111 CTP131099:CTP131111 DDL131099:DDL131111 DNH131099:DNH131111 DXD131099:DXD131111 EGZ131099:EGZ131111 EQV131099:EQV131111 FAR131099:FAR131111 FKN131099:FKN131111 FUJ131099:FUJ131111 GEF131099:GEF131111 GOB131099:GOB131111 GXX131099:GXX131111 HHT131099:HHT131111 HRP131099:HRP131111 IBL131099:IBL131111 ILH131099:ILH131111 IVD131099:IVD131111 JEZ131099:JEZ131111 JOV131099:JOV131111 JYR131099:JYR131111 KIN131099:KIN131111 KSJ131099:KSJ131111 LCF131099:LCF131111 LMB131099:LMB131111 LVX131099:LVX131111 MFT131099:MFT131111 MPP131099:MPP131111 MZL131099:MZL131111 NJH131099:NJH131111 NTD131099:NTD131111 OCZ131099:OCZ131111 OMV131099:OMV131111 OWR131099:OWR131111 PGN131099:PGN131111 PQJ131099:PQJ131111 QAF131099:QAF131111 QKB131099:QKB131111 QTX131099:QTX131111 RDT131099:RDT131111 RNP131099:RNP131111 RXL131099:RXL131111 SHH131099:SHH131111 SRD131099:SRD131111 TAZ131099:TAZ131111 TKV131099:TKV131111 TUR131099:TUR131111 UEN131099:UEN131111 UOJ131099:UOJ131111 UYF131099:UYF131111 VIB131099:VIB131111 VRX131099:VRX131111 WBT131099:WBT131111 WLP131099:WLP131111 WVL131099:WVL131111 D196635:D196647 IZ196635:IZ196647 SV196635:SV196647 ACR196635:ACR196647 AMN196635:AMN196647 AWJ196635:AWJ196647 BGF196635:BGF196647 BQB196635:BQB196647 BZX196635:BZX196647 CJT196635:CJT196647 CTP196635:CTP196647 DDL196635:DDL196647 DNH196635:DNH196647 DXD196635:DXD196647 EGZ196635:EGZ196647 EQV196635:EQV196647 FAR196635:FAR196647 FKN196635:FKN196647 FUJ196635:FUJ196647 GEF196635:GEF196647 GOB196635:GOB196647 GXX196635:GXX196647 HHT196635:HHT196647 HRP196635:HRP196647 IBL196635:IBL196647 ILH196635:ILH196647 IVD196635:IVD196647 JEZ196635:JEZ196647 JOV196635:JOV196647 JYR196635:JYR196647 KIN196635:KIN196647 KSJ196635:KSJ196647 LCF196635:LCF196647 LMB196635:LMB196647 LVX196635:LVX196647 MFT196635:MFT196647 MPP196635:MPP196647 MZL196635:MZL196647 NJH196635:NJH196647 NTD196635:NTD196647 OCZ196635:OCZ196647 OMV196635:OMV196647 OWR196635:OWR196647 PGN196635:PGN196647 PQJ196635:PQJ196647 QAF196635:QAF196647 QKB196635:QKB196647 QTX196635:QTX196647 RDT196635:RDT196647 RNP196635:RNP196647 RXL196635:RXL196647 SHH196635:SHH196647 SRD196635:SRD196647 TAZ196635:TAZ196647 TKV196635:TKV196647 TUR196635:TUR196647 UEN196635:UEN196647 UOJ196635:UOJ196647 UYF196635:UYF196647 VIB196635:VIB196647 VRX196635:VRX196647 WBT196635:WBT196647 WLP196635:WLP196647 WVL196635:WVL196647 D262171:D262183 IZ262171:IZ262183 SV262171:SV262183 ACR262171:ACR262183 AMN262171:AMN262183 AWJ262171:AWJ262183 BGF262171:BGF262183 BQB262171:BQB262183 BZX262171:BZX262183 CJT262171:CJT262183 CTP262171:CTP262183 DDL262171:DDL262183 DNH262171:DNH262183 DXD262171:DXD262183 EGZ262171:EGZ262183 EQV262171:EQV262183 FAR262171:FAR262183 FKN262171:FKN262183 FUJ262171:FUJ262183 GEF262171:GEF262183 GOB262171:GOB262183 GXX262171:GXX262183 HHT262171:HHT262183 HRP262171:HRP262183 IBL262171:IBL262183 ILH262171:ILH262183 IVD262171:IVD262183 JEZ262171:JEZ262183 JOV262171:JOV262183 JYR262171:JYR262183 KIN262171:KIN262183 KSJ262171:KSJ262183 LCF262171:LCF262183 LMB262171:LMB262183 LVX262171:LVX262183 MFT262171:MFT262183 MPP262171:MPP262183 MZL262171:MZL262183 NJH262171:NJH262183 NTD262171:NTD262183 OCZ262171:OCZ262183 OMV262171:OMV262183 OWR262171:OWR262183 PGN262171:PGN262183 PQJ262171:PQJ262183 QAF262171:QAF262183 QKB262171:QKB262183 QTX262171:QTX262183 RDT262171:RDT262183 RNP262171:RNP262183 RXL262171:RXL262183 SHH262171:SHH262183 SRD262171:SRD262183 TAZ262171:TAZ262183 TKV262171:TKV262183 TUR262171:TUR262183 UEN262171:UEN262183 UOJ262171:UOJ262183 UYF262171:UYF262183 VIB262171:VIB262183 VRX262171:VRX262183 WBT262171:WBT262183 WLP262171:WLP262183 WVL262171:WVL262183 D327707:D327719 IZ327707:IZ327719 SV327707:SV327719 ACR327707:ACR327719 AMN327707:AMN327719 AWJ327707:AWJ327719 BGF327707:BGF327719 BQB327707:BQB327719 BZX327707:BZX327719 CJT327707:CJT327719 CTP327707:CTP327719 DDL327707:DDL327719 DNH327707:DNH327719 DXD327707:DXD327719 EGZ327707:EGZ327719 EQV327707:EQV327719 FAR327707:FAR327719 FKN327707:FKN327719 FUJ327707:FUJ327719 GEF327707:GEF327719 GOB327707:GOB327719 GXX327707:GXX327719 HHT327707:HHT327719 HRP327707:HRP327719 IBL327707:IBL327719 ILH327707:ILH327719 IVD327707:IVD327719 JEZ327707:JEZ327719 JOV327707:JOV327719 JYR327707:JYR327719 KIN327707:KIN327719 KSJ327707:KSJ327719 LCF327707:LCF327719 LMB327707:LMB327719 LVX327707:LVX327719 MFT327707:MFT327719 MPP327707:MPP327719 MZL327707:MZL327719 NJH327707:NJH327719 NTD327707:NTD327719 OCZ327707:OCZ327719 OMV327707:OMV327719 OWR327707:OWR327719 PGN327707:PGN327719 PQJ327707:PQJ327719 QAF327707:QAF327719 QKB327707:QKB327719 QTX327707:QTX327719 RDT327707:RDT327719 RNP327707:RNP327719 RXL327707:RXL327719 SHH327707:SHH327719 SRD327707:SRD327719 TAZ327707:TAZ327719 TKV327707:TKV327719 TUR327707:TUR327719 UEN327707:UEN327719 UOJ327707:UOJ327719 UYF327707:UYF327719 VIB327707:VIB327719 VRX327707:VRX327719 WBT327707:WBT327719 WLP327707:WLP327719 WVL327707:WVL327719 D393243:D393255 IZ393243:IZ393255 SV393243:SV393255 ACR393243:ACR393255 AMN393243:AMN393255 AWJ393243:AWJ393255 BGF393243:BGF393255 BQB393243:BQB393255 BZX393243:BZX393255 CJT393243:CJT393255 CTP393243:CTP393255 DDL393243:DDL393255 DNH393243:DNH393255 DXD393243:DXD393255 EGZ393243:EGZ393255 EQV393243:EQV393255 FAR393243:FAR393255 FKN393243:FKN393255 FUJ393243:FUJ393255 GEF393243:GEF393255 GOB393243:GOB393255 GXX393243:GXX393255 HHT393243:HHT393255 HRP393243:HRP393255 IBL393243:IBL393255 ILH393243:ILH393255 IVD393243:IVD393255 JEZ393243:JEZ393255 JOV393243:JOV393255 JYR393243:JYR393255 KIN393243:KIN393255 KSJ393243:KSJ393255 LCF393243:LCF393255 LMB393243:LMB393255 LVX393243:LVX393255 MFT393243:MFT393255 MPP393243:MPP393255 MZL393243:MZL393255 NJH393243:NJH393255 NTD393243:NTD393255 OCZ393243:OCZ393255 OMV393243:OMV393255 OWR393243:OWR393255 PGN393243:PGN393255 PQJ393243:PQJ393255 QAF393243:QAF393255 QKB393243:QKB393255 QTX393243:QTX393255 RDT393243:RDT393255 RNP393243:RNP393255 RXL393243:RXL393255 SHH393243:SHH393255 SRD393243:SRD393255 TAZ393243:TAZ393255 TKV393243:TKV393255 TUR393243:TUR393255 UEN393243:UEN393255 UOJ393243:UOJ393255 UYF393243:UYF393255 VIB393243:VIB393255 VRX393243:VRX393255 WBT393243:WBT393255 WLP393243:WLP393255 WVL393243:WVL393255 D458779:D458791 IZ458779:IZ458791 SV458779:SV458791 ACR458779:ACR458791 AMN458779:AMN458791 AWJ458779:AWJ458791 BGF458779:BGF458791 BQB458779:BQB458791 BZX458779:BZX458791 CJT458779:CJT458791 CTP458779:CTP458791 DDL458779:DDL458791 DNH458779:DNH458791 DXD458779:DXD458791 EGZ458779:EGZ458791 EQV458779:EQV458791 FAR458779:FAR458791 FKN458779:FKN458791 FUJ458779:FUJ458791 GEF458779:GEF458791 GOB458779:GOB458791 GXX458779:GXX458791 HHT458779:HHT458791 HRP458779:HRP458791 IBL458779:IBL458791 ILH458779:ILH458791 IVD458779:IVD458791 JEZ458779:JEZ458791 JOV458779:JOV458791 JYR458779:JYR458791 KIN458779:KIN458791 KSJ458779:KSJ458791 LCF458779:LCF458791 LMB458779:LMB458791 LVX458779:LVX458791 MFT458779:MFT458791 MPP458779:MPP458791 MZL458779:MZL458791 NJH458779:NJH458791 NTD458779:NTD458791 OCZ458779:OCZ458791 OMV458779:OMV458791 OWR458779:OWR458791 PGN458779:PGN458791 PQJ458779:PQJ458791 QAF458779:QAF458791 QKB458779:QKB458791 QTX458779:QTX458791 RDT458779:RDT458791 RNP458779:RNP458791 RXL458779:RXL458791 SHH458779:SHH458791 SRD458779:SRD458791 TAZ458779:TAZ458791 TKV458779:TKV458791 TUR458779:TUR458791 UEN458779:UEN458791 UOJ458779:UOJ458791 UYF458779:UYF458791 VIB458779:VIB458791 VRX458779:VRX458791 WBT458779:WBT458791 WLP458779:WLP458791 WVL458779:WVL458791 D524315:D524327 IZ524315:IZ524327 SV524315:SV524327 ACR524315:ACR524327 AMN524315:AMN524327 AWJ524315:AWJ524327 BGF524315:BGF524327 BQB524315:BQB524327 BZX524315:BZX524327 CJT524315:CJT524327 CTP524315:CTP524327 DDL524315:DDL524327 DNH524315:DNH524327 DXD524315:DXD524327 EGZ524315:EGZ524327 EQV524315:EQV524327 FAR524315:FAR524327 FKN524315:FKN524327 FUJ524315:FUJ524327 GEF524315:GEF524327 GOB524315:GOB524327 GXX524315:GXX524327 HHT524315:HHT524327 HRP524315:HRP524327 IBL524315:IBL524327 ILH524315:ILH524327 IVD524315:IVD524327 JEZ524315:JEZ524327 JOV524315:JOV524327 JYR524315:JYR524327 KIN524315:KIN524327 KSJ524315:KSJ524327 LCF524315:LCF524327 LMB524315:LMB524327 LVX524315:LVX524327 MFT524315:MFT524327 MPP524315:MPP524327 MZL524315:MZL524327 NJH524315:NJH524327 NTD524315:NTD524327 OCZ524315:OCZ524327 OMV524315:OMV524327 OWR524315:OWR524327 PGN524315:PGN524327 PQJ524315:PQJ524327 QAF524315:QAF524327 QKB524315:QKB524327 QTX524315:QTX524327 RDT524315:RDT524327 RNP524315:RNP524327 RXL524315:RXL524327 SHH524315:SHH524327 SRD524315:SRD524327 TAZ524315:TAZ524327 TKV524315:TKV524327 TUR524315:TUR524327 UEN524315:UEN524327 UOJ524315:UOJ524327 UYF524315:UYF524327 VIB524315:VIB524327 VRX524315:VRX524327 WBT524315:WBT524327 WLP524315:WLP524327 WVL524315:WVL524327 D589851:D589863 IZ589851:IZ589863 SV589851:SV589863 ACR589851:ACR589863 AMN589851:AMN589863 AWJ589851:AWJ589863 BGF589851:BGF589863 BQB589851:BQB589863 BZX589851:BZX589863 CJT589851:CJT589863 CTP589851:CTP589863 DDL589851:DDL589863 DNH589851:DNH589863 DXD589851:DXD589863 EGZ589851:EGZ589863 EQV589851:EQV589863 FAR589851:FAR589863 FKN589851:FKN589863 FUJ589851:FUJ589863 GEF589851:GEF589863 GOB589851:GOB589863 GXX589851:GXX589863 HHT589851:HHT589863 HRP589851:HRP589863 IBL589851:IBL589863 ILH589851:ILH589863 IVD589851:IVD589863 JEZ589851:JEZ589863 JOV589851:JOV589863 JYR589851:JYR589863 KIN589851:KIN589863 KSJ589851:KSJ589863 LCF589851:LCF589863 LMB589851:LMB589863 LVX589851:LVX589863 MFT589851:MFT589863 MPP589851:MPP589863 MZL589851:MZL589863 NJH589851:NJH589863 NTD589851:NTD589863 OCZ589851:OCZ589863 OMV589851:OMV589863 OWR589851:OWR589863 PGN589851:PGN589863 PQJ589851:PQJ589863 QAF589851:QAF589863 QKB589851:QKB589863 QTX589851:QTX589863 RDT589851:RDT589863 RNP589851:RNP589863 RXL589851:RXL589863 SHH589851:SHH589863 SRD589851:SRD589863 TAZ589851:TAZ589863 TKV589851:TKV589863 TUR589851:TUR589863 UEN589851:UEN589863 UOJ589851:UOJ589863 UYF589851:UYF589863 VIB589851:VIB589863 VRX589851:VRX589863 WBT589851:WBT589863 WLP589851:WLP589863 WVL589851:WVL589863 D655387:D655399 IZ655387:IZ655399 SV655387:SV655399 ACR655387:ACR655399 AMN655387:AMN655399 AWJ655387:AWJ655399 BGF655387:BGF655399 BQB655387:BQB655399 BZX655387:BZX655399 CJT655387:CJT655399 CTP655387:CTP655399 DDL655387:DDL655399 DNH655387:DNH655399 DXD655387:DXD655399 EGZ655387:EGZ655399 EQV655387:EQV655399 FAR655387:FAR655399 FKN655387:FKN655399 FUJ655387:FUJ655399 GEF655387:GEF655399 GOB655387:GOB655399 GXX655387:GXX655399 HHT655387:HHT655399 HRP655387:HRP655399 IBL655387:IBL655399 ILH655387:ILH655399 IVD655387:IVD655399 JEZ655387:JEZ655399 JOV655387:JOV655399 JYR655387:JYR655399 KIN655387:KIN655399 KSJ655387:KSJ655399 LCF655387:LCF655399 LMB655387:LMB655399 LVX655387:LVX655399 MFT655387:MFT655399 MPP655387:MPP655399 MZL655387:MZL655399 NJH655387:NJH655399 NTD655387:NTD655399 OCZ655387:OCZ655399 OMV655387:OMV655399 OWR655387:OWR655399 PGN655387:PGN655399 PQJ655387:PQJ655399 QAF655387:QAF655399 QKB655387:QKB655399 QTX655387:QTX655399 RDT655387:RDT655399 RNP655387:RNP655399 RXL655387:RXL655399 SHH655387:SHH655399 SRD655387:SRD655399 TAZ655387:TAZ655399 TKV655387:TKV655399 TUR655387:TUR655399 UEN655387:UEN655399 UOJ655387:UOJ655399 UYF655387:UYF655399 VIB655387:VIB655399 VRX655387:VRX655399 WBT655387:WBT655399 WLP655387:WLP655399 WVL655387:WVL655399 D720923:D720935 IZ720923:IZ720935 SV720923:SV720935 ACR720923:ACR720935 AMN720923:AMN720935 AWJ720923:AWJ720935 BGF720923:BGF720935 BQB720923:BQB720935 BZX720923:BZX720935 CJT720923:CJT720935 CTP720923:CTP720935 DDL720923:DDL720935 DNH720923:DNH720935 DXD720923:DXD720935 EGZ720923:EGZ720935 EQV720923:EQV720935 FAR720923:FAR720935 FKN720923:FKN720935 FUJ720923:FUJ720935 GEF720923:GEF720935 GOB720923:GOB720935 GXX720923:GXX720935 HHT720923:HHT720935 HRP720923:HRP720935 IBL720923:IBL720935 ILH720923:ILH720935 IVD720923:IVD720935 JEZ720923:JEZ720935 JOV720923:JOV720935 JYR720923:JYR720935 KIN720923:KIN720935 KSJ720923:KSJ720935 LCF720923:LCF720935 LMB720923:LMB720935 LVX720923:LVX720935 MFT720923:MFT720935 MPP720923:MPP720935 MZL720923:MZL720935 NJH720923:NJH720935 NTD720923:NTD720935 OCZ720923:OCZ720935 OMV720923:OMV720935 OWR720923:OWR720935 PGN720923:PGN720935 PQJ720923:PQJ720935 QAF720923:QAF720935 QKB720923:QKB720935 QTX720923:QTX720935 RDT720923:RDT720935 RNP720923:RNP720935 RXL720923:RXL720935 SHH720923:SHH720935 SRD720923:SRD720935 TAZ720923:TAZ720935 TKV720923:TKV720935 TUR720923:TUR720935 UEN720923:UEN720935 UOJ720923:UOJ720935 UYF720923:UYF720935 VIB720923:VIB720935 VRX720923:VRX720935 WBT720923:WBT720935 WLP720923:WLP720935 WVL720923:WVL720935 D786459:D786471 IZ786459:IZ786471 SV786459:SV786471 ACR786459:ACR786471 AMN786459:AMN786471 AWJ786459:AWJ786471 BGF786459:BGF786471 BQB786459:BQB786471 BZX786459:BZX786471 CJT786459:CJT786471 CTP786459:CTP786471 DDL786459:DDL786471 DNH786459:DNH786471 DXD786459:DXD786471 EGZ786459:EGZ786471 EQV786459:EQV786471 FAR786459:FAR786471 FKN786459:FKN786471 FUJ786459:FUJ786471 GEF786459:GEF786471 GOB786459:GOB786471 GXX786459:GXX786471 HHT786459:HHT786471 HRP786459:HRP786471 IBL786459:IBL786471 ILH786459:ILH786471 IVD786459:IVD786471 JEZ786459:JEZ786471 JOV786459:JOV786471 JYR786459:JYR786471 KIN786459:KIN786471 KSJ786459:KSJ786471 LCF786459:LCF786471 LMB786459:LMB786471 LVX786459:LVX786471 MFT786459:MFT786471 MPP786459:MPP786471 MZL786459:MZL786471 NJH786459:NJH786471 NTD786459:NTD786471 OCZ786459:OCZ786471 OMV786459:OMV786471 OWR786459:OWR786471 PGN786459:PGN786471 PQJ786459:PQJ786471 QAF786459:QAF786471 QKB786459:QKB786471 QTX786459:QTX786471 RDT786459:RDT786471 RNP786459:RNP786471 RXL786459:RXL786471 SHH786459:SHH786471 SRD786459:SRD786471 TAZ786459:TAZ786471 TKV786459:TKV786471 TUR786459:TUR786471 UEN786459:UEN786471 UOJ786459:UOJ786471 UYF786459:UYF786471 VIB786459:VIB786471 VRX786459:VRX786471 WBT786459:WBT786471 WLP786459:WLP786471 WVL786459:WVL786471 D851995:D852007 IZ851995:IZ852007 SV851995:SV852007 ACR851995:ACR852007 AMN851995:AMN852007 AWJ851995:AWJ852007 BGF851995:BGF852007 BQB851995:BQB852007 BZX851995:BZX852007 CJT851995:CJT852007 CTP851995:CTP852007 DDL851995:DDL852007 DNH851995:DNH852007 DXD851995:DXD852007 EGZ851995:EGZ852007 EQV851995:EQV852007 FAR851995:FAR852007 FKN851995:FKN852007 FUJ851995:FUJ852007 GEF851995:GEF852007 GOB851995:GOB852007 GXX851995:GXX852007 HHT851995:HHT852007 HRP851995:HRP852007 IBL851995:IBL852007 ILH851995:ILH852007 IVD851995:IVD852007 JEZ851995:JEZ852007 JOV851995:JOV852007 JYR851995:JYR852007 KIN851995:KIN852007 KSJ851995:KSJ852007 LCF851995:LCF852007 LMB851995:LMB852007 LVX851995:LVX852007 MFT851995:MFT852007 MPP851995:MPP852007 MZL851995:MZL852007 NJH851995:NJH852007 NTD851995:NTD852007 OCZ851995:OCZ852007 OMV851995:OMV852007 OWR851995:OWR852007 PGN851995:PGN852007 PQJ851995:PQJ852007 QAF851995:QAF852007 QKB851995:QKB852007 QTX851995:QTX852007 RDT851995:RDT852007 RNP851995:RNP852007 RXL851995:RXL852007 SHH851995:SHH852007 SRD851995:SRD852007 TAZ851995:TAZ852007 TKV851995:TKV852007 TUR851995:TUR852007 UEN851995:UEN852007 UOJ851995:UOJ852007 UYF851995:UYF852007 VIB851995:VIB852007 VRX851995:VRX852007 WBT851995:WBT852007 WLP851995:WLP852007 WVL851995:WVL852007 D917531:D917543 IZ917531:IZ917543 SV917531:SV917543 ACR917531:ACR917543 AMN917531:AMN917543 AWJ917531:AWJ917543 BGF917531:BGF917543 BQB917531:BQB917543 BZX917531:BZX917543 CJT917531:CJT917543 CTP917531:CTP917543 DDL917531:DDL917543 DNH917531:DNH917543 DXD917531:DXD917543 EGZ917531:EGZ917543 EQV917531:EQV917543 FAR917531:FAR917543 FKN917531:FKN917543 FUJ917531:FUJ917543 GEF917531:GEF917543 GOB917531:GOB917543 GXX917531:GXX917543 HHT917531:HHT917543 HRP917531:HRP917543 IBL917531:IBL917543 ILH917531:ILH917543 IVD917531:IVD917543 JEZ917531:JEZ917543 JOV917531:JOV917543 JYR917531:JYR917543 KIN917531:KIN917543 KSJ917531:KSJ917543 LCF917531:LCF917543 LMB917531:LMB917543 LVX917531:LVX917543 MFT917531:MFT917543 MPP917531:MPP917543 MZL917531:MZL917543 NJH917531:NJH917543 NTD917531:NTD917543 OCZ917531:OCZ917543 OMV917531:OMV917543 OWR917531:OWR917543 PGN917531:PGN917543 PQJ917531:PQJ917543 QAF917531:QAF917543 QKB917531:QKB917543 QTX917531:QTX917543 RDT917531:RDT917543 RNP917531:RNP917543 RXL917531:RXL917543 SHH917531:SHH917543 SRD917531:SRD917543 TAZ917531:TAZ917543 TKV917531:TKV917543 TUR917531:TUR917543 UEN917531:UEN917543 UOJ917531:UOJ917543 UYF917531:UYF917543 VIB917531:VIB917543 VRX917531:VRX917543 WBT917531:WBT917543 WLP917531:WLP917543 WVL917531:WVL917543 D983067:D983079 IZ983067:IZ983079 SV983067:SV983079 ACR983067:ACR983079 AMN983067:AMN983079 AWJ983067:AWJ983079 BGF983067:BGF983079 BQB983067:BQB983079 BZX983067:BZX983079 CJT983067:CJT983079 CTP983067:CTP983079 DDL983067:DDL983079 DNH983067:DNH983079 DXD983067:DXD983079 EGZ983067:EGZ983079 EQV983067:EQV983079 FAR983067:FAR983079 FKN983067:FKN983079 FUJ983067:FUJ983079 GEF983067:GEF983079 GOB983067:GOB983079 GXX983067:GXX983079 HHT983067:HHT983079 HRP983067:HRP983079 IBL983067:IBL983079 ILH983067:ILH983079 IVD983067:IVD983079 JEZ983067:JEZ983079 JOV983067:JOV983079 JYR983067:JYR983079 KIN983067:KIN983079 KSJ983067:KSJ983079 LCF983067:LCF983079 LMB983067:LMB983079 LVX983067:LVX983079 MFT983067:MFT983079 MPP983067:MPP983079 MZL983067:MZL983079 NJH983067:NJH983079 NTD983067:NTD983079 OCZ983067:OCZ983079 OMV983067:OMV983079 OWR983067:OWR983079 PGN983067:PGN983079 PQJ983067:PQJ983079 QAF983067:QAF983079 QKB983067:QKB983079 QTX983067:QTX983079 RDT983067:RDT983079 RNP983067:RNP983079 RXL983067:RXL983079 SHH983067:SHH983079 SRD983067:SRD983079 TAZ983067:TAZ983079 TKV983067:TKV983079 TUR983067:TUR983079 UEN983067:UEN983079 UOJ983067:UOJ983079 UYF983067:UYF983079 VIB983067:VIB983079 VRX983067:VRX983079 WBT983067:WBT983079 WLP983067:WLP983079 WVL983067:WVL983079 WVM983067:WVM983080 IZ13:JA40 SV13:SW40 ACR13:ACS40 AMN13:AMO40 AWJ13:AWK40 BGF13:BGG40 BQB13:BQC40 BZX13:BZY40 CJT13:CJU40 CTP13:CTQ40 DDL13:DDM40 DNH13:DNI40 DXD13:DXE40 EGZ13:EHA40 EQV13:EQW40 FAR13:FAS40 FKN13:FKO40 FUJ13:FUK40 GEF13:GEG40 GOB13:GOC40 GXX13:GXY40 HHT13:HHU40 HRP13:HRQ40 IBL13:IBM40 ILH13:ILI40 IVD13:IVE40 JEZ13:JFA40 JOV13:JOW40 JYR13:JYS40 KIN13:KIO40 KSJ13:KSK40 LCF13:LCG40 LMB13:LMC40 LVX13:LVY40 MFT13:MFU40 MPP13:MPQ40 MZL13:MZM40 NJH13:NJI40 NTD13:NTE40 OCZ13:ODA40 OMV13:OMW40 OWR13:OWS40 PGN13:PGO40 PQJ13:PQK40 QAF13:QAG40 QKB13:QKC40 QTX13:QTY40 RDT13:RDU40 RNP13:RNQ40 RXL13:RXM40 SHH13:SHI40 SRD13:SRE40 TAZ13:TBA40 TKV13:TKW40 TUR13:TUS40 UEN13:UEO40 UOJ13:UOK40 UYF13:UYG40 VIB13:VIC40 VRX13:VRY40 WBT13:WBU40 WLP13:WLQ40 WVL13:WVM40 E65563:E65576 JA65563:JA65576 SW65563:SW65576 ACS65563:ACS65576 AMO65563:AMO65576 AWK65563:AWK65576 BGG65563:BGG65576 BQC65563:BQC65576 BZY65563:BZY65576 CJU65563:CJU65576 CTQ65563:CTQ65576 DDM65563:DDM65576 DNI65563:DNI65576 DXE65563:DXE65576 EHA65563:EHA65576 EQW65563:EQW65576 FAS65563:FAS65576 FKO65563:FKO65576 FUK65563:FUK65576 GEG65563:GEG65576 GOC65563:GOC65576 GXY65563:GXY65576 HHU65563:HHU65576 HRQ65563:HRQ65576 IBM65563:IBM65576 ILI65563:ILI65576 IVE65563:IVE65576 JFA65563:JFA65576 JOW65563:JOW65576 JYS65563:JYS65576 KIO65563:KIO65576 KSK65563:KSK65576 LCG65563:LCG65576 LMC65563:LMC65576 LVY65563:LVY65576 MFU65563:MFU65576 MPQ65563:MPQ65576 MZM65563:MZM65576 NJI65563:NJI65576 NTE65563:NTE65576 ODA65563:ODA65576 OMW65563:OMW65576 OWS65563:OWS65576 PGO65563:PGO65576 PQK65563:PQK65576 QAG65563:QAG65576 QKC65563:QKC65576 QTY65563:QTY65576 RDU65563:RDU65576 RNQ65563:RNQ65576 RXM65563:RXM65576 SHI65563:SHI65576 SRE65563:SRE65576 TBA65563:TBA65576 TKW65563:TKW65576 TUS65563:TUS65576 UEO65563:UEO65576 UOK65563:UOK65576 UYG65563:UYG65576 VIC65563:VIC65576 VRY65563:VRY65576 WBU65563:WBU65576 WLQ65563:WLQ65576 WVM65563:WVM65576 E131099:E131112 JA131099:JA131112 SW131099:SW131112 ACS131099:ACS131112 AMO131099:AMO131112 AWK131099:AWK131112 BGG131099:BGG131112 BQC131099:BQC131112 BZY131099:BZY131112 CJU131099:CJU131112 CTQ131099:CTQ131112 DDM131099:DDM131112 DNI131099:DNI131112 DXE131099:DXE131112 EHA131099:EHA131112 EQW131099:EQW131112 FAS131099:FAS131112 FKO131099:FKO131112 FUK131099:FUK131112 GEG131099:GEG131112 GOC131099:GOC131112 GXY131099:GXY131112 HHU131099:HHU131112 HRQ131099:HRQ131112 IBM131099:IBM131112 ILI131099:ILI131112 IVE131099:IVE131112 JFA131099:JFA131112 JOW131099:JOW131112 JYS131099:JYS131112 KIO131099:KIO131112 KSK131099:KSK131112 LCG131099:LCG131112 LMC131099:LMC131112 LVY131099:LVY131112 MFU131099:MFU131112 MPQ131099:MPQ131112 MZM131099:MZM131112 NJI131099:NJI131112 NTE131099:NTE131112 ODA131099:ODA131112 OMW131099:OMW131112 OWS131099:OWS131112 PGO131099:PGO131112 PQK131099:PQK131112 QAG131099:QAG131112 QKC131099:QKC131112 QTY131099:QTY131112 RDU131099:RDU131112 RNQ131099:RNQ131112 RXM131099:RXM131112 SHI131099:SHI131112 SRE131099:SRE131112 TBA131099:TBA131112 TKW131099:TKW131112 TUS131099:TUS131112 UEO131099:UEO131112 UOK131099:UOK131112 UYG131099:UYG131112 VIC131099:VIC131112 VRY131099:VRY131112 WBU131099:WBU131112 WLQ131099:WLQ131112 WVM131099:WVM131112 E196635:E196648 JA196635:JA196648 SW196635:SW196648 ACS196635:ACS196648 AMO196635:AMO196648 AWK196635:AWK196648 BGG196635:BGG196648 BQC196635:BQC196648 BZY196635:BZY196648 CJU196635:CJU196648 CTQ196635:CTQ196648 DDM196635:DDM196648 DNI196635:DNI196648 DXE196635:DXE196648 EHA196635:EHA196648 EQW196635:EQW196648 FAS196635:FAS196648 FKO196635:FKO196648 FUK196635:FUK196648 GEG196635:GEG196648 GOC196635:GOC196648 GXY196635:GXY196648 HHU196635:HHU196648 HRQ196635:HRQ196648 IBM196635:IBM196648 ILI196635:ILI196648 IVE196635:IVE196648 JFA196635:JFA196648 JOW196635:JOW196648 JYS196635:JYS196648 KIO196635:KIO196648 KSK196635:KSK196648 LCG196635:LCG196648 LMC196635:LMC196648 LVY196635:LVY196648 MFU196635:MFU196648 MPQ196635:MPQ196648 MZM196635:MZM196648 NJI196635:NJI196648 NTE196635:NTE196648 ODA196635:ODA196648 OMW196635:OMW196648 OWS196635:OWS196648 PGO196635:PGO196648 PQK196635:PQK196648 QAG196635:QAG196648 QKC196635:QKC196648 QTY196635:QTY196648 RDU196635:RDU196648 RNQ196635:RNQ196648 RXM196635:RXM196648 SHI196635:SHI196648 SRE196635:SRE196648 TBA196635:TBA196648 TKW196635:TKW196648 TUS196635:TUS196648 UEO196635:UEO196648 UOK196635:UOK196648 UYG196635:UYG196648 VIC196635:VIC196648 VRY196635:VRY196648 WBU196635:WBU196648 WLQ196635:WLQ196648 WVM196635:WVM196648 E262171:E262184 JA262171:JA262184 SW262171:SW262184 ACS262171:ACS262184 AMO262171:AMO262184 AWK262171:AWK262184 BGG262171:BGG262184 BQC262171:BQC262184 BZY262171:BZY262184 CJU262171:CJU262184 CTQ262171:CTQ262184 DDM262171:DDM262184 DNI262171:DNI262184 DXE262171:DXE262184 EHA262171:EHA262184 EQW262171:EQW262184 FAS262171:FAS262184 FKO262171:FKO262184 FUK262171:FUK262184 GEG262171:GEG262184 GOC262171:GOC262184 GXY262171:GXY262184 HHU262171:HHU262184 HRQ262171:HRQ262184 IBM262171:IBM262184 ILI262171:ILI262184 IVE262171:IVE262184 JFA262171:JFA262184 JOW262171:JOW262184 JYS262171:JYS262184 KIO262171:KIO262184 KSK262171:KSK262184 LCG262171:LCG262184 LMC262171:LMC262184 LVY262171:LVY262184 MFU262171:MFU262184 MPQ262171:MPQ262184 MZM262171:MZM262184 NJI262171:NJI262184 NTE262171:NTE262184 ODA262171:ODA262184 OMW262171:OMW262184 OWS262171:OWS262184 PGO262171:PGO262184 PQK262171:PQK262184 QAG262171:QAG262184 QKC262171:QKC262184 QTY262171:QTY262184 RDU262171:RDU262184 RNQ262171:RNQ262184 RXM262171:RXM262184 SHI262171:SHI262184 SRE262171:SRE262184 TBA262171:TBA262184 TKW262171:TKW262184 TUS262171:TUS262184 UEO262171:UEO262184 UOK262171:UOK262184 UYG262171:UYG262184 VIC262171:VIC262184 VRY262171:VRY262184 WBU262171:WBU262184 WLQ262171:WLQ262184 WVM262171:WVM262184 E327707:E327720 JA327707:JA327720 SW327707:SW327720 ACS327707:ACS327720 AMO327707:AMO327720 AWK327707:AWK327720 BGG327707:BGG327720 BQC327707:BQC327720 BZY327707:BZY327720 CJU327707:CJU327720 CTQ327707:CTQ327720 DDM327707:DDM327720 DNI327707:DNI327720 DXE327707:DXE327720 EHA327707:EHA327720 EQW327707:EQW327720 FAS327707:FAS327720 FKO327707:FKO327720 FUK327707:FUK327720 GEG327707:GEG327720 GOC327707:GOC327720 GXY327707:GXY327720 HHU327707:HHU327720 HRQ327707:HRQ327720 IBM327707:IBM327720 ILI327707:ILI327720 IVE327707:IVE327720 JFA327707:JFA327720 JOW327707:JOW327720 JYS327707:JYS327720 KIO327707:KIO327720 KSK327707:KSK327720 LCG327707:LCG327720 LMC327707:LMC327720 LVY327707:LVY327720 MFU327707:MFU327720 MPQ327707:MPQ327720 MZM327707:MZM327720 NJI327707:NJI327720 NTE327707:NTE327720 ODA327707:ODA327720 OMW327707:OMW327720 OWS327707:OWS327720 PGO327707:PGO327720 PQK327707:PQK327720 QAG327707:QAG327720 QKC327707:QKC327720 QTY327707:QTY327720 RDU327707:RDU327720 RNQ327707:RNQ327720 RXM327707:RXM327720 SHI327707:SHI327720 SRE327707:SRE327720 TBA327707:TBA327720 TKW327707:TKW327720 TUS327707:TUS327720 UEO327707:UEO327720 UOK327707:UOK327720 UYG327707:UYG327720 VIC327707:VIC327720 VRY327707:VRY327720 WBU327707:WBU327720 WLQ327707:WLQ327720 WVM327707:WVM327720 E393243:E393256 JA393243:JA393256 SW393243:SW393256 ACS393243:ACS393256 AMO393243:AMO393256 AWK393243:AWK393256 BGG393243:BGG393256 BQC393243:BQC393256 BZY393243:BZY393256 CJU393243:CJU393256 CTQ393243:CTQ393256 DDM393243:DDM393256 DNI393243:DNI393256 DXE393243:DXE393256 EHA393243:EHA393256 EQW393243:EQW393256 FAS393243:FAS393256 FKO393243:FKO393256 FUK393243:FUK393256 GEG393243:GEG393256 GOC393243:GOC393256 GXY393243:GXY393256 HHU393243:HHU393256 HRQ393243:HRQ393256 IBM393243:IBM393256 ILI393243:ILI393256 IVE393243:IVE393256 JFA393243:JFA393256 JOW393243:JOW393256 JYS393243:JYS393256 KIO393243:KIO393256 KSK393243:KSK393256 LCG393243:LCG393256 LMC393243:LMC393256 LVY393243:LVY393256 MFU393243:MFU393256 MPQ393243:MPQ393256 MZM393243:MZM393256 NJI393243:NJI393256 NTE393243:NTE393256 ODA393243:ODA393256 OMW393243:OMW393256 OWS393243:OWS393256 PGO393243:PGO393256 PQK393243:PQK393256 QAG393243:QAG393256 QKC393243:QKC393256 QTY393243:QTY393256 RDU393243:RDU393256 RNQ393243:RNQ393256 RXM393243:RXM393256 SHI393243:SHI393256 SRE393243:SRE393256 TBA393243:TBA393256 TKW393243:TKW393256 TUS393243:TUS393256 UEO393243:UEO393256 UOK393243:UOK393256 UYG393243:UYG393256 VIC393243:VIC393256 VRY393243:VRY393256 WBU393243:WBU393256 WLQ393243:WLQ393256 WVM393243:WVM393256 E458779:E458792 JA458779:JA458792 SW458779:SW458792 ACS458779:ACS458792 AMO458779:AMO458792 AWK458779:AWK458792 BGG458779:BGG458792 BQC458779:BQC458792 BZY458779:BZY458792 CJU458779:CJU458792 CTQ458779:CTQ458792 DDM458779:DDM458792 DNI458779:DNI458792 DXE458779:DXE458792 EHA458779:EHA458792 EQW458779:EQW458792 FAS458779:FAS458792 FKO458779:FKO458792 FUK458779:FUK458792 GEG458779:GEG458792 GOC458779:GOC458792 GXY458779:GXY458792 HHU458779:HHU458792 HRQ458779:HRQ458792 IBM458779:IBM458792 ILI458779:ILI458792 IVE458779:IVE458792 JFA458779:JFA458792 JOW458779:JOW458792 JYS458779:JYS458792 KIO458779:KIO458792 KSK458779:KSK458792 LCG458779:LCG458792 LMC458779:LMC458792 LVY458779:LVY458792 MFU458779:MFU458792 MPQ458779:MPQ458792 MZM458779:MZM458792 NJI458779:NJI458792 NTE458779:NTE458792 ODA458779:ODA458792 OMW458779:OMW458792 OWS458779:OWS458792 PGO458779:PGO458792 PQK458779:PQK458792 QAG458779:QAG458792 QKC458779:QKC458792 QTY458779:QTY458792 RDU458779:RDU458792 RNQ458779:RNQ458792 RXM458779:RXM458792 SHI458779:SHI458792 SRE458779:SRE458792 TBA458779:TBA458792 TKW458779:TKW458792 TUS458779:TUS458792 UEO458779:UEO458792 UOK458779:UOK458792 UYG458779:UYG458792 VIC458779:VIC458792 VRY458779:VRY458792 WBU458779:WBU458792 WLQ458779:WLQ458792 WVM458779:WVM458792 E524315:E524328 JA524315:JA524328 SW524315:SW524328 ACS524315:ACS524328 AMO524315:AMO524328 AWK524315:AWK524328 BGG524315:BGG524328 BQC524315:BQC524328 BZY524315:BZY524328 CJU524315:CJU524328 CTQ524315:CTQ524328 DDM524315:DDM524328 DNI524315:DNI524328 DXE524315:DXE524328 EHA524315:EHA524328 EQW524315:EQW524328 FAS524315:FAS524328 FKO524315:FKO524328 FUK524315:FUK524328 GEG524315:GEG524328 GOC524315:GOC524328 GXY524315:GXY524328 HHU524315:HHU524328 HRQ524315:HRQ524328 IBM524315:IBM524328 ILI524315:ILI524328 IVE524315:IVE524328 JFA524315:JFA524328 JOW524315:JOW524328 JYS524315:JYS524328 KIO524315:KIO524328 KSK524315:KSK524328 LCG524315:LCG524328 LMC524315:LMC524328 LVY524315:LVY524328 MFU524315:MFU524328 MPQ524315:MPQ524328 MZM524315:MZM524328 NJI524315:NJI524328 NTE524315:NTE524328 ODA524315:ODA524328 OMW524315:OMW524328 OWS524315:OWS524328 PGO524315:PGO524328 PQK524315:PQK524328 QAG524315:QAG524328 QKC524315:QKC524328 QTY524315:QTY524328 RDU524315:RDU524328 RNQ524315:RNQ524328 RXM524315:RXM524328 SHI524315:SHI524328 SRE524315:SRE524328 TBA524315:TBA524328 TKW524315:TKW524328 TUS524315:TUS524328 UEO524315:UEO524328 UOK524315:UOK524328 UYG524315:UYG524328 VIC524315:VIC524328 VRY524315:VRY524328 WBU524315:WBU524328 WLQ524315:WLQ524328 WVM524315:WVM524328 E589851:E589864 JA589851:JA589864 SW589851:SW589864 ACS589851:ACS589864 AMO589851:AMO589864 AWK589851:AWK589864 BGG589851:BGG589864 BQC589851:BQC589864 BZY589851:BZY589864 CJU589851:CJU589864 CTQ589851:CTQ589864 DDM589851:DDM589864 DNI589851:DNI589864 DXE589851:DXE589864 EHA589851:EHA589864 EQW589851:EQW589864 FAS589851:FAS589864 FKO589851:FKO589864 FUK589851:FUK589864 GEG589851:GEG589864 GOC589851:GOC589864 GXY589851:GXY589864 HHU589851:HHU589864 HRQ589851:HRQ589864 IBM589851:IBM589864 ILI589851:ILI589864 IVE589851:IVE589864 JFA589851:JFA589864 JOW589851:JOW589864 JYS589851:JYS589864 KIO589851:KIO589864 KSK589851:KSK589864 LCG589851:LCG589864 LMC589851:LMC589864 LVY589851:LVY589864 MFU589851:MFU589864 MPQ589851:MPQ589864 MZM589851:MZM589864 NJI589851:NJI589864 NTE589851:NTE589864 ODA589851:ODA589864 OMW589851:OMW589864 OWS589851:OWS589864 PGO589851:PGO589864 PQK589851:PQK589864 QAG589851:QAG589864 QKC589851:QKC589864 QTY589851:QTY589864 RDU589851:RDU589864 RNQ589851:RNQ589864 RXM589851:RXM589864 SHI589851:SHI589864 SRE589851:SRE589864 TBA589851:TBA589864 TKW589851:TKW589864 TUS589851:TUS589864 UEO589851:UEO589864 UOK589851:UOK589864 UYG589851:UYG589864 VIC589851:VIC589864 VRY589851:VRY589864 WBU589851:WBU589864 WLQ589851:WLQ589864 WVM589851:WVM589864 E655387:E655400 JA655387:JA655400 SW655387:SW655400 ACS655387:ACS655400 AMO655387:AMO655400 AWK655387:AWK655400 BGG655387:BGG655400 BQC655387:BQC655400 BZY655387:BZY655400 CJU655387:CJU655400 CTQ655387:CTQ655400 DDM655387:DDM655400 DNI655387:DNI655400 DXE655387:DXE655400 EHA655387:EHA655400 EQW655387:EQW655400 FAS655387:FAS655400 FKO655387:FKO655400 FUK655387:FUK655400 GEG655387:GEG655400 GOC655387:GOC655400 GXY655387:GXY655400 HHU655387:HHU655400 HRQ655387:HRQ655400 IBM655387:IBM655400 ILI655387:ILI655400 IVE655387:IVE655400 JFA655387:JFA655400 JOW655387:JOW655400 JYS655387:JYS655400 KIO655387:KIO655400 KSK655387:KSK655400 LCG655387:LCG655400 LMC655387:LMC655400 LVY655387:LVY655400 MFU655387:MFU655400 MPQ655387:MPQ655400 MZM655387:MZM655400 NJI655387:NJI655400 NTE655387:NTE655400 ODA655387:ODA655400 OMW655387:OMW655400 OWS655387:OWS655400 PGO655387:PGO655400 PQK655387:PQK655400 QAG655387:QAG655400 QKC655387:QKC655400 QTY655387:QTY655400 RDU655387:RDU655400 RNQ655387:RNQ655400 RXM655387:RXM655400 SHI655387:SHI655400 SRE655387:SRE655400 TBA655387:TBA655400 TKW655387:TKW655400 TUS655387:TUS655400 UEO655387:UEO655400 UOK655387:UOK655400 UYG655387:UYG655400 VIC655387:VIC655400 VRY655387:VRY655400 WBU655387:WBU655400 WLQ655387:WLQ655400 WVM655387:WVM655400 E720923:E720936 JA720923:JA720936 SW720923:SW720936 ACS720923:ACS720936 AMO720923:AMO720936 AWK720923:AWK720936 BGG720923:BGG720936 BQC720923:BQC720936 BZY720923:BZY720936 CJU720923:CJU720936 CTQ720923:CTQ720936 DDM720923:DDM720936 DNI720923:DNI720936 DXE720923:DXE720936 EHA720923:EHA720936 EQW720923:EQW720936 FAS720923:FAS720936 FKO720923:FKO720936 FUK720923:FUK720936 GEG720923:GEG720936 GOC720923:GOC720936 GXY720923:GXY720936 HHU720923:HHU720936 HRQ720923:HRQ720936 IBM720923:IBM720936 ILI720923:ILI720936 IVE720923:IVE720936 JFA720923:JFA720936 JOW720923:JOW720936 JYS720923:JYS720936 KIO720923:KIO720936 KSK720923:KSK720936 LCG720923:LCG720936 LMC720923:LMC720936 LVY720923:LVY720936 MFU720923:MFU720936 MPQ720923:MPQ720936 MZM720923:MZM720936 NJI720923:NJI720936 NTE720923:NTE720936 ODA720923:ODA720936 OMW720923:OMW720936 OWS720923:OWS720936 PGO720923:PGO720936 PQK720923:PQK720936 QAG720923:QAG720936 QKC720923:QKC720936 QTY720923:QTY720936 RDU720923:RDU720936 RNQ720923:RNQ720936 RXM720923:RXM720936 SHI720923:SHI720936 SRE720923:SRE720936 TBA720923:TBA720936 TKW720923:TKW720936 TUS720923:TUS720936 UEO720923:UEO720936 UOK720923:UOK720936 UYG720923:UYG720936 VIC720923:VIC720936 VRY720923:VRY720936 WBU720923:WBU720936 WLQ720923:WLQ720936 WVM720923:WVM720936 E786459:E786472 JA786459:JA786472 SW786459:SW786472 ACS786459:ACS786472 AMO786459:AMO786472 AWK786459:AWK786472 BGG786459:BGG786472 BQC786459:BQC786472 BZY786459:BZY786472 CJU786459:CJU786472 CTQ786459:CTQ786472 DDM786459:DDM786472 DNI786459:DNI786472 DXE786459:DXE786472 EHA786459:EHA786472 EQW786459:EQW786472 FAS786459:FAS786472 FKO786459:FKO786472 FUK786459:FUK786472 GEG786459:GEG786472 GOC786459:GOC786472 GXY786459:GXY786472 HHU786459:HHU786472 HRQ786459:HRQ786472 IBM786459:IBM786472 ILI786459:ILI786472 IVE786459:IVE786472 JFA786459:JFA786472 JOW786459:JOW786472 JYS786459:JYS786472 KIO786459:KIO786472 KSK786459:KSK786472 LCG786459:LCG786472 LMC786459:LMC786472 LVY786459:LVY786472 MFU786459:MFU786472 MPQ786459:MPQ786472 MZM786459:MZM786472 NJI786459:NJI786472 NTE786459:NTE786472 ODA786459:ODA786472 OMW786459:OMW786472 OWS786459:OWS786472 PGO786459:PGO786472 PQK786459:PQK786472 QAG786459:QAG786472 QKC786459:QKC786472 QTY786459:QTY786472 RDU786459:RDU786472 RNQ786459:RNQ786472 RXM786459:RXM786472 SHI786459:SHI786472 SRE786459:SRE786472 TBA786459:TBA786472 TKW786459:TKW786472 TUS786459:TUS786472 UEO786459:UEO786472 UOK786459:UOK786472 UYG786459:UYG786472 VIC786459:VIC786472 VRY786459:VRY786472 WBU786459:WBU786472 WLQ786459:WLQ786472 WVM786459:WVM786472 E851995:E852008 JA851995:JA852008 SW851995:SW852008 ACS851995:ACS852008 AMO851995:AMO852008 AWK851995:AWK852008 BGG851995:BGG852008 BQC851995:BQC852008 BZY851995:BZY852008 CJU851995:CJU852008 CTQ851995:CTQ852008 DDM851995:DDM852008 DNI851995:DNI852008 DXE851995:DXE852008 EHA851995:EHA852008 EQW851995:EQW852008 FAS851995:FAS852008 FKO851995:FKO852008 FUK851995:FUK852008 GEG851995:GEG852008 GOC851995:GOC852008 GXY851995:GXY852008 HHU851995:HHU852008 HRQ851995:HRQ852008 IBM851995:IBM852008 ILI851995:ILI852008 IVE851995:IVE852008 JFA851995:JFA852008 JOW851995:JOW852008 JYS851995:JYS852008 KIO851995:KIO852008 KSK851995:KSK852008 LCG851995:LCG852008 LMC851995:LMC852008 LVY851995:LVY852008 MFU851995:MFU852008 MPQ851995:MPQ852008 MZM851995:MZM852008 NJI851995:NJI852008 NTE851995:NTE852008 ODA851995:ODA852008 OMW851995:OMW852008 OWS851995:OWS852008 PGO851995:PGO852008 PQK851995:PQK852008 QAG851995:QAG852008 QKC851995:QKC852008 QTY851995:QTY852008 RDU851995:RDU852008 RNQ851995:RNQ852008 RXM851995:RXM852008 SHI851995:SHI852008 SRE851995:SRE852008 TBA851995:TBA852008 TKW851995:TKW852008 TUS851995:TUS852008 UEO851995:UEO852008 UOK851995:UOK852008 UYG851995:UYG852008 VIC851995:VIC852008 VRY851995:VRY852008 WBU851995:WBU852008 WLQ851995:WLQ852008 WVM851995:WVM852008 E917531:E917544 JA917531:JA917544 SW917531:SW917544 ACS917531:ACS917544 AMO917531:AMO917544 AWK917531:AWK917544 BGG917531:BGG917544 BQC917531:BQC917544 BZY917531:BZY917544 CJU917531:CJU917544 CTQ917531:CTQ917544 DDM917531:DDM917544 DNI917531:DNI917544 DXE917531:DXE917544 EHA917531:EHA917544 EQW917531:EQW917544 FAS917531:FAS917544 FKO917531:FKO917544 FUK917531:FUK917544 GEG917531:GEG917544 GOC917531:GOC917544 GXY917531:GXY917544 HHU917531:HHU917544 HRQ917531:HRQ917544 IBM917531:IBM917544 ILI917531:ILI917544 IVE917531:IVE917544 JFA917531:JFA917544 JOW917531:JOW917544 JYS917531:JYS917544 KIO917531:KIO917544 KSK917531:KSK917544 LCG917531:LCG917544 LMC917531:LMC917544 LVY917531:LVY917544 MFU917531:MFU917544 MPQ917531:MPQ917544 MZM917531:MZM917544 NJI917531:NJI917544 NTE917531:NTE917544 ODA917531:ODA917544 OMW917531:OMW917544 OWS917531:OWS917544 PGO917531:PGO917544 PQK917531:PQK917544 QAG917531:QAG917544 QKC917531:QKC917544 QTY917531:QTY917544 RDU917531:RDU917544 RNQ917531:RNQ917544 RXM917531:RXM917544 SHI917531:SHI917544 SRE917531:SRE917544 TBA917531:TBA917544 TKW917531:TKW917544 TUS917531:TUS917544 UEO917531:UEO917544 UOK917531:UOK917544 UYG917531:UYG917544 VIC917531:VIC917544 VRY917531:VRY917544 WBU917531:WBU917544 WLQ917531:WLQ917544 WVM917531:WVM917544 E983067:E983080 JA983067:JA983080 SW983067:SW983080 ACS983067:ACS983080 AMO983067:AMO983080 AWK983067:AWK983080 BGG983067:BGG983080 BQC983067:BQC983080 BZY983067:BZY983080 CJU983067:CJU983080 CTQ983067:CTQ983080 DDM983067:DDM983080 DNI983067:DNI983080 DXE983067:DXE983080 EHA983067:EHA983080 EQW983067:EQW983080 FAS983067:FAS983080 FKO983067:FKO983080 FUK983067:FUK983080 GEG983067:GEG983080 GOC983067:GOC983080 GXY983067:GXY983080 HHU983067:HHU983080 HRQ983067:HRQ983080 IBM983067:IBM983080 ILI983067:ILI983080 IVE983067:IVE983080 JFA983067:JFA983080 JOW983067:JOW983080 JYS983067:JYS983080 KIO983067:KIO983080 KSK983067:KSK983080 LCG983067:LCG983080 LMC983067:LMC983080 LVY983067:LVY983080 MFU983067:MFU983080 MPQ983067:MPQ983080 MZM983067:MZM983080 NJI983067:NJI983080 NTE983067:NTE983080 ODA983067:ODA983080 OMW983067:OMW983080 OWS983067:OWS983080 PGO983067:PGO983080 PQK983067:PQK983080 QAG983067:QAG983080 QKC983067:QKC983080 QTY983067:QTY983080 RDU983067:RDU983080 RNQ983067:RNQ983080 RXM983067:RXM983080 SHI983067:SHI983080 SRE983067:SRE983080 TBA983067:TBA983080 TKW983067:TKW983080 TUS983067:TUS983080 UEO983067:UEO983080 UOK983067:UOK983080 UYG983067:UYG983080 VIC983067:VIC983080 VRY983067:VRY983080 WBU983067:WBU983080 WLQ983067:WLQ983080 D13:E40" xr:uid="{00000000-0002-0000-0300-000000000000}"/>
  </dataValidations>
  <pageMargins left="0.7" right="0.51181102362204722" top="0.43" bottom="0.36" header="0.31496062992125984" footer="0.31496062992125984"/>
  <pageSetup paperSize="9" scale="8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150"/>
  <sheetViews>
    <sheetView topLeftCell="A462" zoomScale="70" zoomScaleNormal="70" workbookViewId="0">
      <selection activeCell="A473" sqref="A473:J477"/>
    </sheetView>
  </sheetViews>
  <sheetFormatPr defaultColWidth="9.140625" defaultRowHeight="15" outlineLevelRow="1"/>
  <cols>
    <col min="1" max="1" width="14.28515625" style="11" customWidth="1"/>
    <col min="2" max="2" width="21.140625" style="17" customWidth="1"/>
    <col min="3" max="3" width="20.28515625" style="11" customWidth="1"/>
    <col min="4" max="4" width="80.42578125" style="18" customWidth="1"/>
    <col min="5" max="5" width="7.7109375" style="12" customWidth="1"/>
    <col min="6" max="6" width="19.85546875" style="15" customWidth="1"/>
    <col min="7" max="7" width="15.42578125" style="16" customWidth="1"/>
    <col min="8" max="8" width="15.5703125" style="16" customWidth="1"/>
    <col min="9" max="9" width="15.7109375" style="16" customWidth="1"/>
    <col min="10" max="10" width="21.7109375" style="16" bestFit="1" customWidth="1"/>
    <col min="11" max="16384" width="9.140625" style="4"/>
  </cols>
  <sheetData>
    <row r="1" spans="1:10" ht="90" customHeight="1" thickBot="1">
      <c r="A1" s="572" t="s">
        <v>555</v>
      </c>
      <c r="B1" s="573"/>
      <c r="C1" s="573"/>
      <c r="D1" s="573"/>
      <c r="E1" s="573"/>
      <c r="F1" s="573"/>
      <c r="G1" s="573"/>
      <c r="H1" s="573"/>
      <c r="I1" s="573"/>
      <c r="J1" s="574"/>
    </row>
    <row r="2" spans="1:10" ht="15.75" thickBot="1">
      <c r="A2" s="575"/>
      <c r="B2" s="575"/>
      <c r="C2" s="575"/>
      <c r="D2" s="575"/>
      <c r="E2" s="575"/>
      <c r="F2" s="575"/>
      <c r="G2" s="575"/>
      <c r="H2" s="575"/>
      <c r="I2" s="575"/>
      <c r="J2" s="575"/>
    </row>
    <row r="3" spans="1:10">
      <c r="A3" s="579" t="s">
        <v>559</v>
      </c>
      <c r="B3" s="580"/>
      <c r="C3" s="580"/>
      <c r="D3" s="580"/>
      <c r="E3" s="580"/>
      <c r="F3" s="580"/>
      <c r="G3" s="580"/>
      <c r="H3" s="580"/>
      <c r="I3" s="580"/>
      <c r="J3" s="581"/>
    </row>
    <row r="4" spans="1:10" ht="15.75" thickBot="1">
      <c r="A4" s="582"/>
      <c r="B4" s="583"/>
      <c r="C4" s="583"/>
      <c r="D4" s="583"/>
      <c r="E4" s="583"/>
      <c r="F4" s="583"/>
      <c r="G4" s="583"/>
      <c r="H4" s="583"/>
      <c r="I4" s="583"/>
      <c r="J4" s="584"/>
    </row>
    <row r="5" spans="1:10" ht="16.5" thickBot="1">
      <c r="A5" s="19"/>
      <c r="B5" s="19"/>
      <c r="C5" s="19"/>
      <c r="D5" s="19"/>
      <c r="E5" s="19"/>
      <c r="F5" s="19"/>
      <c r="G5" s="19"/>
      <c r="H5" s="19"/>
      <c r="I5" s="20"/>
      <c r="J5" s="20"/>
    </row>
    <row r="6" spans="1:10" ht="15.75">
      <c r="A6" s="305" t="str">
        <f>'BDI NOVO'!$A$3:$H$3</f>
        <v>OBRA : REFORMA E REQUALIFICAÇÃO DO GINÁSIO GOUVEIÃO</v>
      </c>
      <c r="B6" s="85"/>
      <c r="C6" s="306"/>
      <c r="D6" s="85"/>
      <c r="E6" s="85"/>
      <c r="F6" s="21" t="s">
        <v>939</v>
      </c>
      <c r="G6" s="21"/>
      <c r="H6" s="21"/>
      <c r="I6" s="26"/>
      <c r="J6" s="27"/>
    </row>
    <row r="7" spans="1:10" ht="15.75">
      <c r="A7" s="589" t="str">
        <f>'BDI NOVO'!$A$4:$V$4</f>
        <v>LOCAL : AMARAJI - PERNAMBUCO</v>
      </c>
      <c r="B7" s="577"/>
      <c r="C7" s="577"/>
      <c r="D7" s="567"/>
      <c r="E7" s="567"/>
      <c r="F7" s="23" t="s">
        <v>940</v>
      </c>
      <c r="G7" s="23"/>
      <c r="H7" s="23"/>
      <c r="I7" s="24"/>
      <c r="J7" s="28"/>
    </row>
    <row r="8" spans="1:10" ht="16.5" thickBot="1">
      <c r="A8" s="576"/>
      <c r="B8" s="567"/>
      <c r="C8" s="567"/>
      <c r="D8" s="577"/>
      <c r="E8" s="577"/>
      <c r="F8" s="23" t="s">
        <v>824</v>
      </c>
      <c r="G8" s="22"/>
      <c r="H8" s="22"/>
      <c r="I8" s="25"/>
      <c r="J8" s="29"/>
    </row>
    <row r="9" spans="1:10" ht="16.5" thickBot="1">
      <c r="A9" s="568" t="s">
        <v>0</v>
      </c>
      <c r="B9" s="568" t="s">
        <v>35</v>
      </c>
      <c r="C9" s="568" t="s">
        <v>34</v>
      </c>
      <c r="D9" s="568" t="s">
        <v>25</v>
      </c>
      <c r="E9" s="568" t="s">
        <v>67</v>
      </c>
      <c r="F9" s="570" t="s">
        <v>26</v>
      </c>
      <c r="G9" s="585" t="s">
        <v>283</v>
      </c>
      <c r="H9" s="586"/>
      <c r="I9" s="587" t="s">
        <v>286</v>
      </c>
      <c r="J9" s="588"/>
    </row>
    <row r="10" spans="1:10" ht="32.25" thickBot="1">
      <c r="A10" s="569"/>
      <c r="B10" s="569"/>
      <c r="C10" s="569"/>
      <c r="D10" s="569"/>
      <c r="E10" s="569"/>
      <c r="F10" s="571"/>
      <c r="G10" s="170" t="s">
        <v>284</v>
      </c>
      <c r="H10" s="171" t="s">
        <v>285</v>
      </c>
      <c r="I10" s="171" t="s">
        <v>284</v>
      </c>
      <c r="J10" s="172" t="s">
        <v>287</v>
      </c>
    </row>
    <row r="11" spans="1:10" ht="15.75">
      <c r="A11" s="254">
        <v>1</v>
      </c>
      <c r="B11" s="255"/>
      <c r="C11" s="578" t="s">
        <v>282</v>
      </c>
      <c r="D11" s="578"/>
      <c r="E11" s="255"/>
      <c r="F11" s="255"/>
      <c r="G11" s="255"/>
      <c r="H11" s="255"/>
      <c r="I11" s="257">
        <f>SUM(I12:I15)</f>
        <v>43977.599999999999</v>
      </c>
      <c r="J11" s="256">
        <f>SUM(J12:J15)</f>
        <v>54759.6</v>
      </c>
    </row>
    <row r="12" spans="1:10" ht="31.5">
      <c r="A12" s="253" t="s">
        <v>2</v>
      </c>
      <c r="B12" s="250" t="s">
        <v>915</v>
      </c>
      <c r="C12" s="251">
        <v>90777</v>
      </c>
      <c r="D12" s="252" t="s">
        <v>235</v>
      </c>
      <c r="E12" s="133" t="s">
        <v>94</v>
      </c>
      <c r="F12" s="300">
        <v>360</v>
      </c>
      <c r="G12" s="303">
        <v>88.95</v>
      </c>
      <c r="H12" s="90">
        <f>TRUNC((ORÇAMENTO!G12*1.2452),2)</f>
        <v>110.76</v>
      </c>
      <c r="I12" s="98">
        <f>TRUNC((F12*G12),2)</f>
        <v>32022</v>
      </c>
      <c r="J12" s="139">
        <f>TRUNC((H12*F12),2)</f>
        <v>39873.599999999999</v>
      </c>
    </row>
    <row r="13" spans="1:10" ht="15.75">
      <c r="A13" s="253"/>
      <c r="B13" s="251"/>
      <c r="C13" s="251"/>
      <c r="D13" s="299"/>
      <c r="E13" s="87"/>
      <c r="F13" s="90"/>
      <c r="G13" s="303"/>
      <c r="H13" s="90"/>
      <c r="I13" s="94"/>
      <c r="J13" s="140"/>
    </row>
    <row r="14" spans="1:10" ht="31.5">
      <c r="A14" s="253" t="s">
        <v>3</v>
      </c>
      <c r="B14" s="250" t="s">
        <v>915</v>
      </c>
      <c r="C14" s="251">
        <v>90776</v>
      </c>
      <c r="D14" s="252" t="s">
        <v>234</v>
      </c>
      <c r="E14" s="133" t="s">
        <v>94</v>
      </c>
      <c r="F14" s="300">
        <v>360</v>
      </c>
      <c r="G14" s="303">
        <v>33.21</v>
      </c>
      <c r="H14" s="90">
        <f>TRUNC((ORÇAMENTO!G15*1.2452),2)</f>
        <v>41.35</v>
      </c>
      <c r="I14" s="98">
        <f>TRUNC((F14*G14),2)</f>
        <v>11955.6</v>
      </c>
      <c r="J14" s="139">
        <f>TRUNC((H14*F14),2)</f>
        <v>14886</v>
      </c>
    </row>
    <row r="15" spans="1:10" ht="15.75">
      <c r="A15" s="138"/>
      <c r="B15" s="251"/>
      <c r="C15" s="251"/>
      <c r="D15" s="299"/>
      <c r="E15" s="87"/>
      <c r="F15" s="90"/>
      <c r="G15" s="303"/>
      <c r="H15" s="90"/>
      <c r="I15" s="94"/>
      <c r="J15" s="140"/>
    </row>
    <row r="16" spans="1:10" ht="15.75">
      <c r="A16" s="328">
        <v>2</v>
      </c>
      <c r="B16" s="327"/>
      <c r="C16" s="562" t="s">
        <v>66</v>
      </c>
      <c r="D16" s="562"/>
      <c r="E16" s="327"/>
      <c r="F16" s="327"/>
      <c r="G16" s="327"/>
      <c r="H16" s="327"/>
      <c r="I16" s="329">
        <f>SUM(I17:I30)</f>
        <v>70959.540000000008</v>
      </c>
      <c r="J16" s="329">
        <f>SUM(J17:J30)</f>
        <v>88357.680000000008</v>
      </c>
    </row>
    <row r="17" spans="1:10" ht="31.5">
      <c r="A17" s="253" t="s">
        <v>4</v>
      </c>
      <c r="B17" s="250" t="s">
        <v>915</v>
      </c>
      <c r="C17" s="95" t="s">
        <v>580</v>
      </c>
      <c r="D17" s="298" t="s">
        <v>581</v>
      </c>
      <c r="E17" s="133" t="s">
        <v>251</v>
      </c>
      <c r="F17" s="300">
        <v>1</v>
      </c>
      <c r="G17" s="303">
        <v>4092.91</v>
      </c>
      <c r="H17" s="90">
        <f>TRUNC((ORÇAMENTO!G19*1.2452),2)</f>
        <v>5096.49</v>
      </c>
      <c r="I17" s="98">
        <f>TRUNC((F17*G17),2)</f>
        <v>4092.91</v>
      </c>
      <c r="J17" s="139">
        <f>TRUNC((H17*F17),2)</f>
        <v>5096.49</v>
      </c>
    </row>
    <row r="18" spans="1:10" ht="15.75">
      <c r="A18" s="253"/>
      <c r="B18" s="84"/>
      <c r="C18" s="88"/>
      <c r="D18" s="301"/>
      <c r="E18" s="87"/>
      <c r="F18" s="136"/>
      <c r="G18" s="303"/>
      <c r="H18" s="90"/>
      <c r="I18" s="94"/>
      <c r="J18" s="140"/>
    </row>
    <row r="19" spans="1:10" ht="31.5">
      <c r="A19" s="253" t="s">
        <v>5</v>
      </c>
      <c r="B19" s="250" t="s">
        <v>915</v>
      </c>
      <c r="C19" s="133">
        <v>98459</v>
      </c>
      <c r="D19" s="298" t="s">
        <v>93</v>
      </c>
      <c r="E19" s="133" t="s">
        <v>90</v>
      </c>
      <c r="F19" s="300">
        <v>311.60000000000002</v>
      </c>
      <c r="G19" s="303">
        <v>109.68</v>
      </c>
      <c r="H19" s="90">
        <f>TRUNC((ORÇAMENTO!G21*1.2452),2)</f>
        <v>136.57</v>
      </c>
      <c r="I19" s="98">
        <f>TRUNC((F19*G19),2)</f>
        <v>34176.28</v>
      </c>
      <c r="J19" s="139">
        <f>TRUNC((H19*F19),2)</f>
        <v>42555.21</v>
      </c>
    </row>
    <row r="20" spans="1:10" ht="15.75">
      <c r="A20" s="253"/>
      <c r="B20" s="84"/>
      <c r="C20" s="87"/>
      <c r="D20" s="302"/>
      <c r="E20" s="87"/>
      <c r="F20" s="136"/>
      <c r="G20" s="303"/>
      <c r="H20" s="90"/>
      <c r="I20" s="94"/>
      <c r="J20" s="140"/>
    </row>
    <row r="21" spans="1:10" ht="47.25">
      <c r="A21" s="253" t="s">
        <v>6</v>
      </c>
      <c r="B21" s="250" t="s">
        <v>915</v>
      </c>
      <c r="C21" s="304">
        <v>101489</v>
      </c>
      <c r="D21" s="298" t="s">
        <v>583</v>
      </c>
      <c r="E21" s="133" t="s">
        <v>251</v>
      </c>
      <c r="F21" s="300">
        <v>1</v>
      </c>
      <c r="G21" s="303">
        <v>1448.95</v>
      </c>
      <c r="H21" s="90">
        <f>TRUNC((ORÇAMENTO!G23*1.2452),2)</f>
        <v>1804.23</v>
      </c>
      <c r="I21" s="98">
        <f>TRUNC((F21*G21),2)</f>
        <v>1448.95</v>
      </c>
      <c r="J21" s="139">
        <f>TRUNC((H21*F21),2)</f>
        <v>1804.23</v>
      </c>
    </row>
    <row r="22" spans="1:10" ht="15.75">
      <c r="A22" s="138"/>
      <c r="B22" s="84"/>
      <c r="C22" s="114"/>
      <c r="D22" s="301"/>
      <c r="E22" s="87"/>
      <c r="F22" s="135"/>
      <c r="G22" s="303"/>
      <c r="H22" s="90"/>
      <c r="I22" s="94"/>
      <c r="J22" s="140"/>
    </row>
    <row r="23" spans="1:10" ht="47.25">
      <c r="A23" s="253" t="s">
        <v>28</v>
      </c>
      <c r="B23" s="113" t="s">
        <v>917</v>
      </c>
      <c r="C23" s="304" t="s">
        <v>320</v>
      </c>
      <c r="D23" s="298" t="s">
        <v>584</v>
      </c>
      <c r="E23" s="133" t="s">
        <v>251</v>
      </c>
      <c r="F23" s="300">
        <v>1</v>
      </c>
      <c r="G23" s="303">
        <v>933.39</v>
      </c>
      <c r="H23" s="90">
        <f>TRUNC((ORÇAMENTO!G25*1.2452),2)</f>
        <v>1162.25</v>
      </c>
      <c r="I23" s="98">
        <f>TRUNC((F23*G23),2)</f>
        <v>933.39</v>
      </c>
      <c r="J23" s="139">
        <f>TRUNC((H23*F23),2)</f>
        <v>1162.25</v>
      </c>
    </row>
    <row r="24" spans="1:10" ht="15.75">
      <c r="A24" s="253"/>
      <c r="B24" s="84"/>
      <c r="C24" s="114"/>
      <c r="D24" s="301"/>
      <c r="E24" s="87"/>
      <c r="F24" s="135"/>
      <c r="G24" s="303"/>
      <c r="H24" s="90"/>
      <c r="I24" s="94"/>
      <c r="J24" s="140"/>
    </row>
    <row r="25" spans="1:10" ht="31.5">
      <c r="A25" s="253" t="s">
        <v>55</v>
      </c>
      <c r="B25" s="250" t="s">
        <v>915</v>
      </c>
      <c r="C25" s="95" t="s">
        <v>594</v>
      </c>
      <c r="D25" s="325" t="s">
        <v>250</v>
      </c>
      <c r="E25" s="95" t="s">
        <v>251</v>
      </c>
      <c r="F25" s="300">
        <v>1</v>
      </c>
      <c r="G25" s="303">
        <v>2498.91</v>
      </c>
      <c r="H25" s="90">
        <f>TRUNC((ORÇAMENTO!G27*1.2452),2)</f>
        <v>3111.64</v>
      </c>
      <c r="I25" s="98">
        <f>TRUNC((F25*G25),2)</f>
        <v>2498.91</v>
      </c>
      <c r="J25" s="139">
        <f>TRUNC((H25*F25),2)</f>
        <v>3111.64</v>
      </c>
    </row>
    <row r="26" spans="1:10" ht="15.75">
      <c r="A26" s="138"/>
      <c r="B26" s="84"/>
      <c r="C26" s="88"/>
      <c r="D26" s="301"/>
      <c r="E26" s="88"/>
      <c r="F26" s="135"/>
      <c r="G26" s="303"/>
      <c r="H26" s="90"/>
      <c r="I26" s="94"/>
      <c r="J26" s="140"/>
    </row>
    <row r="27" spans="1:10" s="5" customFormat="1" ht="47.25">
      <c r="A27" s="253" t="s">
        <v>296</v>
      </c>
      <c r="B27" s="250" t="s">
        <v>915</v>
      </c>
      <c r="C27" s="304" t="s">
        <v>92</v>
      </c>
      <c r="D27" s="326" t="s">
        <v>298</v>
      </c>
      <c r="E27" s="330" t="s">
        <v>90</v>
      </c>
      <c r="F27" s="300">
        <v>3.63</v>
      </c>
      <c r="G27" s="303">
        <v>970.37</v>
      </c>
      <c r="H27" s="90">
        <f>TRUNC((ORÇAMENTO!G29*1.2452),2)</f>
        <v>1208.3</v>
      </c>
      <c r="I27" s="98">
        <f>TRUNC((F27*G27),2)</f>
        <v>3522.44</v>
      </c>
      <c r="J27" s="139">
        <f>TRUNC((H27*F27),2)</f>
        <v>4386.12</v>
      </c>
    </row>
    <row r="28" spans="1:10" s="5" customFormat="1" ht="15.75">
      <c r="A28" s="253"/>
      <c r="B28" s="84"/>
      <c r="C28" s="114"/>
      <c r="D28" s="301"/>
      <c r="E28" s="330"/>
      <c r="F28" s="135"/>
      <c r="G28" s="303"/>
      <c r="H28" s="90"/>
      <c r="I28" s="94"/>
      <c r="J28" s="140"/>
    </row>
    <row r="29" spans="1:10" s="5" customFormat="1" ht="47.25">
      <c r="A29" s="253" t="s">
        <v>297</v>
      </c>
      <c r="B29" s="250" t="s">
        <v>915</v>
      </c>
      <c r="C29" s="95">
        <v>93207</v>
      </c>
      <c r="D29" s="298" t="s">
        <v>91</v>
      </c>
      <c r="E29" s="133" t="s">
        <v>90</v>
      </c>
      <c r="F29" s="300">
        <v>21.78</v>
      </c>
      <c r="G29" s="303">
        <v>1115.0899999999999</v>
      </c>
      <c r="H29" s="90">
        <f>TRUNC((ORÇAMENTO!G31*1.2452),2)</f>
        <v>1388.51</v>
      </c>
      <c r="I29" s="98">
        <f>TRUNC((F29*G29),2)</f>
        <v>24286.66</v>
      </c>
      <c r="J29" s="139">
        <f>TRUNC((H29*F29),2)</f>
        <v>30241.74</v>
      </c>
    </row>
    <row r="30" spans="1:10" s="5" customFormat="1" ht="15.75">
      <c r="A30" s="138"/>
      <c r="B30" s="84"/>
      <c r="C30" s="88"/>
      <c r="D30" s="301"/>
      <c r="E30" s="87"/>
      <c r="F30" s="135"/>
      <c r="G30" s="303"/>
      <c r="H30" s="90"/>
      <c r="I30" s="94"/>
      <c r="J30" s="140"/>
    </row>
    <row r="31" spans="1:10" s="5" customFormat="1" ht="15.75">
      <c r="A31" s="328">
        <v>3</v>
      </c>
      <c r="B31" s="327"/>
      <c r="C31" s="562" t="s">
        <v>609</v>
      </c>
      <c r="D31" s="562"/>
      <c r="E31" s="327"/>
      <c r="F31" s="327"/>
      <c r="G31" s="327"/>
      <c r="H31" s="327"/>
      <c r="I31" s="329">
        <f>SUM(I32:I63)</f>
        <v>48983.569999999992</v>
      </c>
      <c r="J31" s="329">
        <f>SUM(J32:J63)</f>
        <v>60970.78</v>
      </c>
    </row>
    <row r="32" spans="1:10" s="5" customFormat="1" ht="31.5">
      <c r="A32" s="253" t="s">
        <v>7</v>
      </c>
      <c r="B32" s="113" t="s">
        <v>919</v>
      </c>
      <c r="C32" s="95" t="s">
        <v>596</v>
      </c>
      <c r="D32" s="298" t="s">
        <v>595</v>
      </c>
      <c r="E32" s="133" t="s">
        <v>90</v>
      </c>
      <c r="F32" s="300">
        <v>1317.14</v>
      </c>
      <c r="G32" s="303">
        <v>10.45</v>
      </c>
      <c r="H32" s="90">
        <f>TRUNC((ORÇAMENTO!G34*1.2452),2)</f>
        <v>13.01</v>
      </c>
      <c r="I32" s="98">
        <f>TRUNC((F32*G32),2)</f>
        <v>13764.11</v>
      </c>
      <c r="J32" s="139">
        <f>TRUNC((H32*F32),2)</f>
        <v>17135.990000000002</v>
      </c>
    </row>
    <row r="33" spans="1:10" s="5" customFormat="1" ht="15.75">
      <c r="A33" s="138"/>
      <c r="B33" s="84"/>
      <c r="C33" s="88"/>
      <c r="D33" s="301"/>
      <c r="E33" s="133"/>
      <c r="F33" s="135"/>
      <c r="G33" s="303"/>
      <c r="H33" s="90"/>
      <c r="I33" s="94"/>
      <c r="J33" s="140"/>
    </row>
    <row r="34" spans="1:10" s="5" customFormat="1" ht="31.5">
      <c r="A34" s="253" t="s">
        <v>8</v>
      </c>
      <c r="B34" s="113" t="s">
        <v>919</v>
      </c>
      <c r="C34" s="95" t="s">
        <v>598</v>
      </c>
      <c r="D34" s="297" t="s">
        <v>597</v>
      </c>
      <c r="E34" s="133" t="s">
        <v>88</v>
      </c>
      <c r="F34" s="300">
        <v>330.16</v>
      </c>
      <c r="G34" s="303">
        <v>8.7100000000000009</v>
      </c>
      <c r="H34" s="90">
        <f>TRUNC((ORÇAMENTO!G39*1.2452),2)</f>
        <v>10.84</v>
      </c>
      <c r="I34" s="98">
        <f>TRUNC((F34*G34),2)</f>
        <v>2875.69</v>
      </c>
      <c r="J34" s="139">
        <f>TRUNC((H34*F34),2)</f>
        <v>3578.93</v>
      </c>
    </row>
    <row r="35" spans="1:10" s="5" customFormat="1" ht="15.75">
      <c r="A35" s="253"/>
      <c r="B35" s="113"/>
      <c r="C35" s="95"/>
      <c r="D35" s="331"/>
      <c r="E35" s="133"/>
      <c r="F35" s="135"/>
      <c r="G35" s="303"/>
      <c r="H35" s="90"/>
      <c r="I35" s="98"/>
      <c r="J35" s="139"/>
    </row>
    <row r="36" spans="1:10" s="5" customFormat="1" ht="31.5">
      <c r="A36" s="253" t="s">
        <v>326</v>
      </c>
      <c r="B36" s="250" t="s">
        <v>915</v>
      </c>
      <c r="C36" s="95">
        <v>97622</v>
      </c>
      <c r="D36" s="298" t="s">
        <v>223</v>
      </c>
      <c r="E36" s="133" t="s">
        <v>96</v>
      </c>
      <c r="F36" s="300">
        <v>26.55</v>
      </c>
      <c r="G36" s="303">
        <v>46.4</v>
      </c>
      <c r="H36" s="90">
        <f>TRUNC((ORÇAMENTO!G44*1.2452),2)</f>
        <v>57.77</v>
      </c>
      <c r="I36" s="98">
        <f>TRUNC((F36*G36),2)</f>
        <v>1231.92</v>
      </c>
      <c r="J36" s="139">
        <f>TRUNC((H36*F36),2)</f>
        <v>1533.79</v>
      </c>
    </row>
    <row r="37" spans="1:10" s="5" customFormat="1" ht="15.75">
      <c r="A37" s="138"/>
      <c r="B37" s="84"/>
      <c r="C37" s="88"/>
      <c r="D37" s="331"/>
      <c r="E37" s="87"/>
      <c r="F37" s="135"/>
      <c r="G37" s="303"/>
      <c r="H37" s="90"/>
      <c r="I37" s="94"/>
      <c r="J37" s="140"/>
    </row>
    <row r="38" spans="1:10" s="5" customFormat="1" ht="31.5">
      <c r="A38" s="253" t="s">
        <v>327</v>
      </c>
      <c r="B38" s="250" t="s">
        <v>915</v>
      </c>
      <c r="C38" s="95">
        <v>97631</v>
      </c>
      <c r="D38" s="298" t="s">
        <v>599</v>
      </c>
      <c r="E38" s="133" t="s">
        <v>90</v>
      </c>
      <c r="F38" s="300">
        <v>460.2</v>
      </c>
      <c r="G38" s="303">
        <v>2.69</v>
      </c>
      <c r="H38" s="90">
        <f>TRUNC((ORÇAMENTO!G48*1.2452),2)</f>
        <v>3.34</v>
      </c>
      <c r="I38" s="98">
        <f>TRUNC((F38*G38),2)</f>
        <v>1237.93</v>
      </c>
      <c r="J38" s="139">
        <f>TRUNC((H38*F38),2)</f>
        <v>1537.06</v>
      </c>
    </row>
    <row r="39" spans="1:10" s="5" customFormat="1" ht="15.75">
      <c r="A39" s="138"/>
      <c r="B39" s="84"/>
      <c r="C39" s="88"/>
      <c r="D39" s="301"/>
      <c r="E39" s="87"/>
      <c r="F39" s="135"/>
      <c r="G39" s="303"/>
      <c r="H39" s="90"/>
      <c r="I39" s="94"/>
      <c r="J39" s="140"/>
    </row>
    <row r="40" spans="1:10" s="5" customFormat="1" ht="31.5">
      <c r="A40" s="253" t="s">
        <v>328</v>
      </c>
      <c r="B40" s="250" t="s">
        <v>915</v>
      </c>
      <c r="C40" s="95">
        <v>97633</v>
      </c>
      <c r="D40" s="298" t="s">
        <v>600</v>
      </c>
      <c r="E40" s="133" t="s">
        <v>90</v>
      </c>
      <c r="F40" s="300">
        <v>6.4</v>
      </c>
      <c r="G40" s="303">
        <v>18.420000000000002</v>
      </c>
      <c r="H40" s="90">
        <f>TRUNC((ORÇAMENTO!G61*1.2452),2)</f>
        <v>22.93</v>
      </c>
      <c r="I40" s="98">
        <f>TRUNC((F40*G40),2)</f>
        <v>117.88</v>
      </c>
      <c r="J40" s="139">
        <f>TRUNC((H40*F40),2)</f>
        <v>146.75</v>
      </c>
    </row>
    <row r="41" spans="1:10" s="5" customFormat="1" ht="15.75">
      <c r="A41" s="138"/>
      <c r="B41" s="84"/>
      <c r="C41" s="88"/>
      <c r="D41" s="301"/>
      <c r="E41" s="133"/>
      <c r="F41" s="135"/>
      <c r="G41" s="303"/>
      <c r="H41" s="90"/>
      <c r="I41" s="94"/>
      <c r="J41" s="140"/>
    </row>
    <row r="42" spans="1:10" s="5" customFormat="1" ht="47.25">
      <c r="A42" s="253" t="s">
        <v>601</v>
      </c>
      <c r="B42" s="250" t="s">
        <v>915</v>
      </c>
      <c r="C42" s="95">
        <v>97627</v>
      </c>
      <c r="D42" s="298" t="s">
        <v>224</v>
      </c>
      <c r="E42" s="133" t="s">
        <v>96</v>
      </c>
      <c r="F42" s="300">
        <v>0.56999999999999995</v>
      </c>
      <c r="G42" s="303">
        <v>272.22000000000003</v>
      </c>
      <c r="H42" s="90">
        <f>TRUNC((ORÇAMENTO!G63*1.2452),2)</f>
        <v>338.96</v>
      </c>
      <c r="I42" s="98">
        <f>TRUNC((F42*G42),2)</f>
        <v>155.16</v>
      </c>
      <c r="J42" s="139">
        <f>TRUNC((H42*F42),2)</f>
        <v>193.2</v>
      </c>
    </row>
    <row r="43" spans="1:10" s="5" customFormat="1" ht="15.75">
      <c r="A43" s="138"/>
      <c r="B43" s="84"/>
      <c r="C43" s="88"/>
      <c r="D43" s="331"/>
      <c r="E43" s="87"/>
      <c r="F43" s="135"/>
      <c r="G43" s="303"/>
      <c r="H43" s="90"/>
      <c r="I43" s="94"/>
      <c r="J43" s="140"/>
    </row>
    <row r="44" spans="1:10" s="5" customFormat="1" ht="47.25">
      <c r="A44" s="253" t="s">
        <v>602</v>
      </c>
      <c r="B44" s="250" t="s">
        <v>915</v>
      </c>
      <c r="C44" s="95">
        <v>97649</v>
      </c>
      <c r="D44" s="298" t="s">
        <v>227</v>
      </c>
      <c r="E44" s="133" t="s">
        <v>90</v>
      </c>
      <c r="F44" s="300">
        <v>1244.97</v>
      </c>
      <c r="G44" s="303">
        <v>3.6</v>
      </c>
      <c r="H44" s="90">
        <f>TRUNC((ORÇAMENTO!G65*1.2452),2)</f>
        <v>4.4800000000000004</v>
      </c>
      <c r="I44" s="98">
        <f>TRUNC((F44*G44),2)</f>
        <v>4481.8900000000003</v>
      </c>
      <c r="J44" s="139">
        <f>TRUNC((H44*F44),2)</f>
        <v>5577.46</v>
      </c>
    </row>
    <row r="45" spans="1:10" s="5" customFormat="1" ht="15.75">
      <c r="A45" s="138"/>
      <c r="B45" s="84"/>
      <c r="C45" s="88"/>
      <c r="D45" s="301"/>
      <c r="E45" s="87"/>
      <c r="F45" s="135"/>
      <c r="G45" s="303"/>
      <c r="H45" s="90"/>
      <c r="I45" s="94"/>
      <c r="J45" s="140"/>
    </row>
    <row r="46" spans="1:10" s="5" customFormat="1" ht="31.5">
      <c r="A46" s="253" t="s">
        <v>603</v>
      </c>
      <c r="B46" s="250" t="s">
        <v>915</v>
      </c>
      <c r="C46" s="95">
        <v>97655</v>
      </c>
      <c r="D46" s="298" t="s">
        <v>228</v>
      </c>
      <c r="E46" s="133" t="s">
        <v>90</v>
      </c>
      <c r="F46" s="300">
        <v>1244.97</v>
      </c>
      <c r="G46" s="303">
        <v>18.14</v>
      </c>
      <c r="H46" s="90">
        <f>TRUNC((ORÇAMENTO!G67*1.2452),2)</f>
        <v>22.58</v>
      </c>
      <c r="I46" s="98">
        <f>TRUNC((F46*G46),2)</f>
        <v>22583.75</v>
      </c>
      <c r="J46" s="139">
        <f>TRUNC((H46*F46),2)</f>
        <v>28111.42</v>
      </c>
    </row>
    <row r="47" spans="1:10" s="5" customFormat="1" ht="15.75">
      <c r="A47" s="253"/>
      <c r="B47" s="84"/>
      <c r="C47" s="88"/>
      <c r="D47" s="301"/>
      <c r="E47" s="87"/>
      <c r="F47" s="135"/>
      <c r="G47" s="303"/>
      <c r="H47" s="90"/>
      <c r="I47" s="94"/>
      <c r="J47" s="140"/>
    </row>
    <row r="48" spans="1:10" s="5" customFormat="1" ht="31.5">
      <c r="A48" s="253" t="s">
        <v>604</v>
      </c>
      <c r="B48" s="250" t="s">
        <v>915</v>
      </c>
      <c r="C48" s="95">
        <v>97660</v>
      </c>
      <c r="D48" s="298" t="s">
        <v>229</v>
      </c>
      <c r="E48" s="133" t="s">
        <v>251</v>
      </c>
      <c r="F48" s="300">
        <v>21</v>
      </c>
      <c r="G48" s="303">
        <v>0.54</v>
      </c>
      <c r="H48" s="90">
        <f>TRUNC((ORÇAMENTO!G69*1.2452),2)</f>
        <v>0.67</v>
      </c>
      <c r="I48" s="98">
        <f>TRUNC((F48*G48),2)</f>
        <v>11.34</v>
      </c>
      <c r="J48" s="139">
        <f>TRUNC((H48*F48),2)</f>
        <v>14.07</v>
      </c>
    </row>
    <row r="49" spans="1:10" s="5" customFormat="1" ht="15.75">
      <c r="A49" s="138"/>
      <c r="B49" s="84"/>
      <c r="C49" s="88"/>
      <c r="D49" s="301"/>
      <c r="E49" s="87"/>
      <c r="F49" s="135"/>
      <c r="G49" s="303"/>
      <c r="H49" s="90"/>
      <c r="I49" s="94"/>
      <c r="J49" s="140"/>
    </row>
    <row r="50" spans="1:10" s="5" customFormat="1" ht="31.5">
      <c r="A50" s="253" t="s">
        <v>605</v>
      </c>
      <c r="B50" s="250" t="s">
        <v>915</v>
      </c>
      <c r="C50" s="95">
        <v>97663</v>
      </c>
      <c r="D50" s="298" t="s">
        <v>230</v>
      </c>
      <c r="E50" s="133" t="s">
        <v>251</v>
      </c>
      <c r="F50" s="300">
        <v>3</v>
      </c>
      <c r="G50" s="303">
        <v>9.89</v>
      </c>
      <c r="H50" s="90">
        <f>TRUNC((ORÇAMENTO!G71*1.2452),2)</f>
        <v>12.31</v>
      </c>
      <c r="I50" s="98">
        <f>TRUNC((F50*G50),2)</f>
        <v>29.67</v>
      </c>
      <c r="J50" s="139">
        <f>TRUNC((H50*F50),2)</f>
        <v>36.93</v>
      </c>
    </row>
    <row r="51" spans="1:10" s="5" customFormat="1" ht="15.75">
      <c r="A51" s="138"/>
      <c r="B51" s="84"/>
      <c r="C51" s="88"/>
      <c r="D51" s="301"/>
      <c r="E51" s="87"/>
      <c r="F51" s="135"/>
      <c r="G51" s="303"/>
      <c r="H51" s="90"/>
      <c r="I51" s="94"/>
      <c r="J51" s="140"/>
    </row>
    <row r="52" spans="1:10" s="5" customFormat="1" ht="31.5">
      <c r="A52" s="253" t="s">
        <v>606</v>
      </c>
      <c r="B52" s="250" t="s">
        <v>915</v>
      </c>
      <c r="C52" s="95">
        <v>97665</v>
      </c>
      <c r="D52" s="298" t="s">
        <v>231</v>
      </c>
      <c r="E52" s="133" t="s">
        <v>251</v>
      </c>
      <c r="F52" s="300">
        <v>24</v>
      </c>
      <c r="G52" s="303">
        <v>1.04</v>
      </c>
      <c r="H52" s="90">
        <f>TRUNC((ORÇAMENTO!G73*1.2452),2)</f>
        <v>1.29</v>
      </c>
      <c r="I52" s="98">
        <f>TRUNC((F52*G52),2)</f>
        <v>24.96</v>
      </c>
      <c r="J52" s="139">
        <f>TRUNC((H52*F52),2)</f>
        <v>30.96</v>
      </c>
    </row>
    <row r="53" spans="1:10" s="5" customFormat="1" ht="15.75">
      <c r="A53" s="138"/>
      <c r="B53" s="84"/>
      <c r="C53" s="88"/>
      <c r="D53" s="301"/>
      <c r="E53" s="133"/>
      <c r="F53" s="135"/>
      <c r="G53" s="303"/>
      <c r="H53" s="90"/>
      <c r="I53" s="94"/>
      <c r="J53" s="140"/>
    </row>
    <row r="54" spans="1:10" s="5" customFormat="1" ht="31.5">
      <c r="A54" s="253" t="s">
        <v>607</v>
      </c>
      <c r="B54" s="250" t="s">
        <v>915</v>
      </c>
      <c r="C54" s="95">
        <v>97666</v>
      </c>
      <c r="D54" s="298" t="s">
        <v>608</v>
      </c>
      <c r="E54" s="133" t="s">
        <v>251</v>
      </c>
      <c r="F54" s="300">
        <v>4</v>
      </c>
      <c r="G54" s="303">
        <v>7.22</v>
      </c>
      <c r="H54" s="90">
        <f>TRUNC((ORÇAMENTO!G75*1.2452),2)</f>
        <v>8.99</v>
      </c>
      <c r="I54" s="98">
        <f>TRUNC((F54*G54),2)</f>
        <v>28.88</v>
      </c>
      <c r="J54" s="139">
        <f>TRUNC((H54*F54),2)</f>
        <v>35.96</v>
      </c>
    </row>
    <row r="55" spans="1:10" s="5" customFormat="1" ht="15.75">
      <c r="A55" s="138"/>
      <c r="B55" s="84"/>
      <c r="C55" s="88"/>
      <c r="D55" s="301"/>
      <c r="E55" s="87"/>
      <c r="F55" s="135"/>
      <c r="G55" s="303"/>
      <c r="H55" s="90"/>
      <c r="I55" s="94"/>
      <c r="J55" s="140"/>
    </row>
    <row r="56" spans="1:10" s="5" customFormat="1" ht="31.5">
      <c r="A56" s="253" t="s">
        <v>610</v>
      </c>
      <c r="B56" s="250" t="s">
        <v>915</v>
      </c>
      <c r="C56" s="95">
        <v>97644</v>
      </c>
      <c r="D56" s="298" t="s">
        <v>226</v>
      </c>
      <c r="E56" s="133" t="s">
        <v>90</v>
      </c>
      <c r="F56" s="300">
        <v>16.8</v>
      </c>
      <c r="G56" s="303">
        <v>7.44</v>
      </c>
      <c r="H56" s="90">
        <f>TRUNC((ORÇAMENTO!G77*1.2452),2)</f>
        <v>9.26</v>
      </c>
      <c r="I56" s="98">
        <f>TRUNC((F56*G56),2)</f>
        <v>124.99</v>
      </c>
      <c r="J56" s="139">
        <f>TRUNC((H56*F56),2)</f>
        <v>155.56</v>
      </c>
    </row>
    <row r="57" spans="1:10" s="5" customFormat="1" ht="15.75">
      <c r="A57" s="138"/>
      <c r="B57" s="84"/>
      <c r="C57" s="88"/>
      <c r="D57" s="301"/>
      <c r="E57" s="87"/>
      <c r="F57" s="135"/>
      <c r="G57" s="303"/>
      <c r="H57" s="90"/>
      <c r="I57" s="94"/>
      <c r="J57" s="140"/>
    </row>
    <row r="58" spans="1:10" s="5" customFormat="1" ht="31.5">
      <c r="A58" s="253" t="s">
        <v>611</v>
      </c>
      <c r="B58" s="250" t="s">
        <v>915</v>
      </c>
      <c r="C58" s="95">
        <v>97628</v>
      </c>
      <c r="D58" s="298" t="s">
        <v>225</v>
      </c>
      <c r="E58" s="133" t="s">
        <v>96</v>
      </c>
      <c r="F58" s="300">
        <v>2.1</v>
      </c>
      <c r="G58" s="303">
        <v>229.32</v>
      </c>
      <c r="H58" s="90">
        <f>TRUNC((ORÇAMENTO!G79*1.2452),2)</f>
        <v>285.54000000000002</v>
      </c>
      <c r="I58" s="98">
        <f>TRUNC((F58*G58),2)</f>
        <v>481.57</v>
      </c>
      <c r="J58" s="139">
        <f>TRUNC((H58*F58),2)</f>
        <v>599.63</v>
      </c>
    </row>
    <row r="59" spans="1:10" s="5" customFormat="1" ht="15.75">
      <c r="A59" s="138"/>
      <c r="B59" s="84"/>
      <c r="C59" s="95"/>
      <c r="D59" s="301"/>
      <c r="E59" s="87"/>
      <c r="F59" s="135"/>
      <c r="G59" s="303"/>
      <c r="H59" s="90"/>
      <c r="I59" s="94"/>
      <c r="J59" s="140"/>
    </row>
    <row r="60" spans="1:10" s="5" customFormat="1" ht="31.5">
      <c r="A60" s="253" t="s">
        <v>642</v>
      </c>
      <c r="B60" s="113" t="s">
        <v>919</v>
      </c>
      <c r="C60" s="95" t="s">
        <v>643</v>
      </c>
      <c r="D60" s="297" t="s">
        <v>644</v>
      </c>
      <c r="E60" s="133" t="s">
        <v>90</v>
      </c>
      <c r="F60" s="300">
        <v>12.45</v>
      </c>
      <c r="G60" s="303">
        <v>12.21</v>
      </c>
      <c r="H60" s="90">
        <f>TRUNC((ORÇAMENTO!G81*1.2452),2)</f>
        <v>15.2</v>
      </c>
      <c r="I60" s="98">
        <f>TRUNC((F60*G60),2)</f>
        <v>152.01</v>
      </c>
      <c r="J60" s="139">
        <f>TRUNC((H60*F60),2)</f>
        <v>189.24</v>
      </c>
    </row>
    <row r="61" spans="1:10" s="5" customFormat="1" ht="15.75">
      <c r="A61" s="138"/>
      <c r="B61" s="84"/>
      <c r="C61" s="95"/>
      <c r="D61" s="301"/>
      <c r="E61" s="87"/>
      <c r="F61" s="135"/>
      <c r="G61" s="303"/>
      <c r="H61" s="90"/>
      <c r="I61" s="94"/>
      <c r="J61" s="140"/>
    </row>
    <row r="62" spans="1:10" s="5" customFormat="1" ht="31.5">
      <c r="A62" s="253" t="s">
        <v>645</v>
      </c>
      <c r="B62" s="113" t="s">
        <v>919</v>
      </c>
      <c r="C62" s="95" t="s">
        <v>646</v>
      </c>
      <c r="D62" s="297" t="s">
        <v>647</v>
      </c>
      <c r="E62" s="133" t="s">
        <v>90</v>
      </c>
      <c r="F62" s="300">
        <v>96.49</v>
      </c>
      <c r="G62" s="303">
        <v>17.43</v>
      </c>
      <c r="H62" s="90">
        <f>TRUNC((ORÇAMENTO!G83*1.2452),2)</f>
        <v>21.7</v>
      </c>
      <c r="I62" s="98">
        <f>TRUNC((F62*G62),2)</f>
        <v>1681.82</v>
      </c>
      <c r="J62" s="139">
        <f>TRUNC((H62*F62),2)</f>
        <v>2093.83</v>
      </c>
    </row>
    <row r="63" spans="1:10" s="5" customFormat="1" ht="15.75">
      <c r="A63" s="138"/>
      <c r="B63" s="84"/>
      <c r="C63" s="95"/>
      <c r="D63" s="301"/>
      <c r="E63" s="87"/>
      <c r="F63" s="135"/>
      <c r="G63" s="303"/>
      <c r="H63" s="90"/>
      <c r="I63" s="94"/>
      <c r="J63" s="140"/>
    </row>
    <row r="64" spans="1:10" ht="15.75">
      <c r="A64" s="328">
        <v>4</v>
      </c>
      <c r="B64" s="327"/>
      <c r="C64" s="562" t="s">
        <v>324</v>
      </c>
      <c r="D64" s="562"/>
      <c r="E64" s="327"/>
      <c r="F64" s="327"/>
      <c r="G64" s="327"/>
      <c r="H64" s="327"/>
      <c r="I64" s="329">
        <f>SUM(I65:I70)</f>
        <v>2903.31</v>
      </c>
      <c r="J64" s="329">
        <f>SUM(J65:J70)</f>
        <v>3614.87</v>
      </c>
    </row>
    <row r="65" spans="1:10" ht="31.5">
      <c r="A65" s="338" t="s">
        <v>9</v>
      </c>
      <c r="B65" s="250" t="s">
        <v>915</v>
      </c>
      <c r="C65" s="332">
        <v>93358</v>
      </c>
      <c r="D65" s="333" t="s">
        <v>650</v>
      </c>
      <c r="E65" s="337" t="s">
        <v>96</v>
      </c>
      <c r="F65" s="300">
        <v>29.46</v>
      </c>
      <c r="G65" s="303">
        <v>70.53</v>
      </c>
      <c r="H65" s="90">
        <f>TRUNC((ORÇAMENTO!G86*1.2452),2)</f>
        <v>87.82</v>
      </c>
      <c r="I65" s="98">
        <f>TRUNC((F65*G65),2)</f>
        <v>2077.81</v>
      </c>
      <c r="J65" s="139">
        <f>TRUNC((H65*F65),2)</f>
        <v>2587.17</v>
      </c>
    </row>
    <row r="66" spans="1:10" ht="15.75">
      <c r="A66" s="338"/>
      <c r="B66" s="87"/>
      <c r="C66" s="106"/>
      <c r="D66" s="336"/>
      <c r="E66" s="337"/>
      <c r="F66" s="89"/>
      <c r="G66" s="335"/>
      <c r="H66" s="89"/>
      <c r="I66" s="94"/>
      <c r="J66" s="140"/>
    </row>
    <row r="67" spans="1:10" ht="47.25">
      <c r="A67" s="338" t="s">
        <v>10</v>
      </c>
      <c r="B67" s="250" t="s">
        <v>915</v>
      </c>
      <c r="C67" s="332">
        <v>101617</v>
      </c>
      <c r="D67" s="298" t="s">
        <v>325</v>
      </c>
      <c r="E67" s="337" t="s">
        <v>90</v>
      </c>
      <c r="F67" s="300">
        <v>27.43</v>
      </c>
      <c r="G67" s="303">
        <v>2.5499999999999998</v>
      </c>
      <c r="H67" s="90">
        <f>TRUNC((ORÇAMENTO!G92*1.2452),2)</f>
        <v>3.17</v>
      </c>
      <c r="I67" s="98">
        <f>TRUNC((F67*G67),2)</f>
        <v>69.94</v>
      </c>
      <c r="J67" s="139">
        <f>TRUNC((H67*F67),2)</f>
        <v>86.95</v>
      </c>
    </row>
    <row r="68" spans="1:10" ht="15.75">
      <c r="A68" s="338"/>
      <c r="B68" s="87"/>
      <c r="C68" s="106"/>
      <c r="D68" s="336"/>
      <c r="E68" s="337"/>
      <c r="F68" s="89"/>
      <c r="G68" s="335"/>
      <c r="H68" s="89"/>
      <c r="I68" s="94"/>
      <c r="J68" s="140"/>
    </row>
    <row r="69" spans="1:10" ht="31.5">
      <c r="A69" s="338" t="s">
        <v>660</v>
      </c>
      <c r="B69" s="250" t="s">
        <v>915</v>
      </c>
      <c r="C69" s="332">
        <v>96995</v>
      </c>
      <c r="D69" s="333" t="s">
        <v>208</v>
      </c>
      <c r="E69" s="337" t="s">
        <v>96</v>
      </c>
      <c r="F69" s="300">
        <v>17.670000000000002</v>
      </c>
      <c r="G69" s="303">
        <v>42.76</v>
      </c>
      <c r="H69" s="90">
        <f>TRUNC((ORÇAMENTO!G96*1.2452),2)</f>
        <v>53.24</v>
      </c>
      <c r="I69" s="98">
        <f>TRUNC((F69*G69),2)</f>
        <v>755.56</v>
      </c>
      <c r="J69" s="139">
        <f>TRUNC((H69*F69),2)</f>
        <v>940.75</v>
      </c>
    </row>
    <row r="70" spans="1:10" ht="15.75">
      <c r="A70" s="339"/>
      <c r="B70" s="101"/>
      <c r="C70" s="101"/>
      <c r="D70" s="336"/>
      <c r="E70" s="101"/>
      <c r="F70" s="89"/>
      <c r="G70" s="335"/>
      <c r="H70" s="89"/>
      <c r="I70" s="94"/>
      <c r="J70" s="140"/>
    </row>
    <row r="71" spans="1:10" ht="15.75">
      <c r="A71" s="328">
        <v>5</v>
      </c>
      <c r="B71" s="327"/>
      <c r="C71" s="562" t="s">
        <v>65</v>
      </c>
      <c r="D71" s="562"/>
      <c r="E71" s="327"/>
      <c r="F71" s="327"/>
      <c r="G71" s="327"/>
      <c r="H71" s="327"/>
      <c r="I71" s="329">
        <f>I72+I83</f>
        <v>23130.07</v>
      </c>
      <c r="J71" s="329">
        <f>J72+J83</f>
        <v>28800.03</v>
      </c>
    </row>
    <row r="72" spans="1:10" ht="15.75">
      <c r="A72" s="366" t="s">
        <v>11</v>
      </c>
      <c r="B72" s="369"/>
      <c r="C72" s="563" t="s">
        <v>72</v>
      </c>
      <c r="D72" s="564"/>
      <c r="E72" s="370"/>
      <c r="F72" s="370"/>
      <c r="G72" s="370"/>
      <c r="H72" s="370"/>
      <c r="I72" s="368">
        <f>SUM(I73:I82)</f>
        <v>21664.66</v>
      </c>
      <c r="J72" s="368">
        <f>SUM(J73:J82)</f>
        <v>26975.75</v>
      </c>
    </row>
    <row r="73" spans="1:10" ht="31.5">
      <c r="A73" s="342" t="s">
        <v>56</v>
      </c>
      <c r="B73" s="250" t="s">
        <v>915</v>
      </c>
      <c r="C73" s="343">
        <v>96616</v>
      </c>
      <c r="D73" s="345" t="s">
        <v>329</v>
      </c>
      <c r="E73" s="346" t="s">
        <v>96</v>
      </c>
      <c r="F73" s="300">
        <v>2.25</v>
      </c>
      <c r="G73" s="303">
        <v>586.94000000000005</v>
      </c>
      <c r="H73" s="90">
        <f>TRUNC((ORÇAMENTO!G100*1.2452),2)</f>
        <v>730.85</v>
      </c>
      <c r="I73" s="98">
        <f>TRUNC((F73*G73),2)</f>
        <v>1320.61</v>
      </c>
      <c r="J73" s="139">
        <f>TRUNC((H73*F73),2)</f>
        <v>1644.41</v>
      </c>
    </row>
    <row r="74" spans="1:10" ht="15.75">
      <c r="A74" s="144"/>
      <c r="B74" s="116"/>
      <c r="C74" s="117"/>
      <c r="D74" s="336"/>
      <c r="E74" s="118"/>
      <c r="F74" s="119"/>
      <c r="G74" s="341"/>
      <c r="H74" s="119"/>
      <c r="I74" s="120"/>
      <c r="J74" s="145"/>
    </row>
    <row r="75" spans="1:10" ht="47.25">
      <c r="A75" s="342" t="s">
        <v>337</v>
      </c>
      <c r="B75" s="250" t="s">
        <v>915</v>
      </c>
      <c r="C75" s="343">
        <v>96535</v>
      </c>
      <c r="D75" s="333" t="s">
        <v>102</v>
      </c>
      <c r="E75" s="347" t="s">
        <v>90</v>
      </c>
      <c r="F75" s="300">
        <v>72</v>
      </c>
      <c r="G75" s="303">
        <v>131.78</v>
      </c>
      <c r="H75" s="90">
        <f>TRUNC((ORÇAMENTO!G102*1.2452),2)</f>
        <v>164.09</v>
      </c>
      <c r="I75" s="98">
        <f>TRUNC((F75*G75),2)</f>
        <v>9488.16</v>
      </c>
      <c r="J75" s="139">
        <f>TRUNC((H75*F75),2)</f>
        <v>11814.48</v>
      </c>
    </row>
    <row r="76" spans="1:10" ht="15.75">
      <c r="A76" s="144"/>
      <c r="B76" s="121"/>
      <c r="C76" s="117"/>
      <c r="D76" s="336"/>
      <c r="E76" s="122"/>
      <c r="F76" s="119"/>
      <c r="G76" s="341"/>
      <c r="H76" s="119"/>
      <c r="I76" s="120"/>
      <c r="J76" s="145"/>
    </row>
    <row r="77" spans="1:10" ht="31.5">
      <c r="A77" s="342" t="s">
        <v>338</v>
      </c>
      <c r="B77" s="250" t="s">
        <v>915</v>
      </c>
      <c r="C77" s="332">
        <v>92803</v>
      </c>
      <c r="D77" s="345" t="s">
        <v>920</v>
      </c>
      <c r="E77" s="347" t="s">
        <v>89</v>
      </c>
      <c r="F77" s="300">
        <v>65.400000000000006</v>
      </c>
      <c r="G77" s="303">
        <v>13.25</v>
      </c>
      <c r="H77" s="90">
        <f>TRUNC((ORÇAMENTO!G104*1.2452),2)</f>
        <v>16.489999999999998</v>
      </c>
      <c r="I77" s="98">
        <f>TRUNC((F77*G77),2)</f>
        <v>866.55</v>
      </c>
      <c r="J77" s="139">
        <f>TRUNC((H77*F77),2)</f>
        <v>1078.44</v>
      </c>
    </row>
    <row r="78" spans="1:10" ht="15.75">
      <c r="A78" s="342"/>
      <c r="B78" s="88"/>
      <c r="C78" s="106"/>
      <c r="D78" s="349"/>
      <c r="E78" s="93"/>
      <c r="F78" s="348"/>
      <c r="G78" s="344"/>
      <c r="H78" s="89"/>
      <c r="I78" s="94"/>
      <c r="J78" s="140"/>
    </row>
    <row r="79" spans="1:10" ht="31.5">
      <c r="A79" s="342" t="s">
        <v>339</v>
      </c>
      <c r="B79" s="250" t="s">
        <v>915</v>
      </c>
      <c r="C79" s="332">
        <v>92801</v>
      </c>
      <c r="D79" s="345" t="s">
        <v>921</v>
      </c>
      <c r="E79" s="347" t="s">
        <v>89</v>
      </c>
      <c r="F79" s="300">
        <v>23.52</v>
      </c>
      <c r="G79" s="303">
        <v>14.02</v>
      </c>
      <c r="H79" s="90">
        <f>TRUNC((ORÇAMENTO!G109*1.2452),2)</f>
        <v>17.45</v>
      </c>
      <c r="I79" s="98">
        <f>TRUNC((F79*G79),2)</f>
        <v>329.75</v>
      </c>
      <c r="J79" s="139">
        <f>TRUNC((H79*F79),2)</f>
        <v>410.42</v>
      </c>
    </row>
    <row r="80" spans="1:10" ht="15.75">
      <c r="A80" s="342"/>
      <c r="B80" s="88"/>
      <c r="C80" s="106"/>
      <c r="D80" s="349"/>
      <c r="E80" s="347"/>
      <c r="F80" s="90"/>
      <c r="G80" s="344"/>
      <c r="H80" s="89"/>
      <c r="I80" s="94"/>
      <c r="J80" s="140"/>
    </row>
    <row r="81" spans="1:10" ht="31.5">
      <c r="A81" s="342" t="s">
        <v>668</v>
      </c>
      <c r="B81" s="250" t="s">
        <v>915</v>
      </c>
      <c r="C81" s="133">
        <v>96558</v>
      </c>
      <c r="D81" s="298" t="s">
        <v>330</v>
      </c>
      <c r="E81" s="347" t="s">
        <v>96</v>
      </c>
      <c r="F81" s="300">
        <v>16.5</v>
      </c>
      <c r="G81" s="303">
        <v>585.42999999999995</v>
      </c>
      <c r="H81" s="90">
        <f>TRUNC((ORÇAMENTO!G112*1.2452),2)</f>
        <v>728.97</v>
      </c>
      <c r="I81" s="98">
        <f>TRUNC((F81*G81),2)</f>
        <v>9659.59</v>
      </c>
      <c r="J81" s="139">
        <f>TRUNC((H81*F81),2)</f>
        <v>12028</v>
      </c>
    </row>
    <row r="82" spans="1:10" ht="15.75">
      <c r="A82" s="146"/>
      <c r="B82" s="87"/>
      <c r="C82" s="104"/>
      <c r="D82" s="349"/>
      <c r="E82" s="88"/>
      <c r="F82" s="89"/>
      <c r="G82" s="335"/>
      <c r="H82" s="90"/>
      <c r="I82" s="94"/>
      <c r="J82" s="140"/>
    </row>
    <row r="83" spans="1:10" ht="15.75">
      <c r="A83" s="366" t="s">
        <v>36</v>
      </c>
      <c r="B83" s="369"/>
      <c r="C83" s="563" t="s">
        <v>333</v>
      </c>
      <c r="D83" s="564"/>
      <c r="E83" s="370"/>
      <c r="F83" s="370"/>
      <c r="G83" s="370"/>
      <c r="H83" s="370"/>
      <c r="I83" s="368">
        <f>SUM(I84:I93)</f>
        <v>1465.4099999999999</v>
      </c>
      <c r="J83" s="368">
        <f>SUM(J84:J93)</f>
        <v>1824.28</v>
      </c>
    </row>
    <row r="84" spans="1:10" ht="31.5">
      <c r="A84" s="342" t="s">
        <v>57</v>
      </c>
      <c r="B84" s="250" t="s">
        <v>915</v>
      </c>
      <c r="C84" s="343">
        <v>96616</v>
      </c>
      <c r="D84" s="345" t="s">
        <v>388</v>
      </c>
      <c r="E84" s="346" t="s">
        <v>96</v>
      </c>
      <c r="F84" s="300">
        <v>0.25</v>
      </c>
      <c r="G84" s="303">
        <v>586.94000000000005</v>
      </c>
      <c r="H84" s="90">
        <f>TRUNC((ORÇAMENTO!G115*1.2452),2)</f>
        <v>730.85</v>
      </c>
      <c r="I84" s="98">
        <f>TRUNC((F84*G84),2)</f>
        <v>146.72999999999999</v>
      </c>
      <c r="J84" s="139">
        <f>TRUNC((H84*F84),2)</f>
        <v>182.71</v>
      </c>
    </row>
    <row r="85" spans="1:10" ht="15.75">
      <c r="A85" s="353"/>
      <c r="B85" s="121"/>
      <c r="C85" s="117"/>
      <c r="D85" s="336"/>
      <c r="E85" s="352"/>
      <c r="F85" s="351"/>
      <c r="G85" s="341"/>
      <c r="H85" s="119"/>
      <c r="I85" s="120"/>
      <c r="J85" s="145"/>
    </row>
    <row r="86" spans="1:10" ht="47.25">
      <c r="A86" s="342" t="s">
        <v>76</v>
      </c>
      <c r="B86" s="250" t="s">
        <v>915</v>
      </c>
      <c r="C86" s="133">
        <v>96533</v>
      </c>
      <c r="D86" s="345" t="s">
        <v>101</v>
      </c>
      <c r="E86" s="347" t="s">
        <v>90</v>
      </c>
      <c r="F86" s="300">
        <v>4.93</v>
      </c>
      <c r="G86" s="303">
        <v>102.47</v>
      </c>
      <c r="H86" s="90">
        <f>TRUNC((ORÇAMENTO!G117*1.2452),2)</f>
        <v>127.59</v>
      </c>
      <c r="I86" s="98">
        <f>TRUNC((F86*G86),2)</f>
        <v>505.17</v>
      </c>
      <c r="J86" s="139">
        <f>TRUNC((H86*F86),2)</f>
        <v>629.01</v>
      </c>
    </row>
    <row r="87" spans="1:10" ht="15.75">
      <c r="A87" s="144"/>
      <c r="B87" s="121"/>
      <c r="C87" s="117"/>
      <c r="D87" s="336"/>
      <c r="E87" s="122"/>
      <c r="F87" s="119"/>
      <c r="G87" s="341"/>
      <c r="H87" s="119"/>
      <c r="I87" s="120"/>
      <c r="J87" s="145"/>
    </row>
    <row r="88" spans="1:10" ht="31.5">
      <c r="A88" s="342" t="s">
        <v>340</v>
      </c>
      <c r="B88" s="250" t="s">
        <v>915</v>
      </c>
      <c r="C88" s="332">
        <v>92802</v>
      </c>
      <c r="D88" s="345" t="s">
        <v>922</v>
      </c>
      <c r="E88" s="347" t="s">
        <v>89</v>
      </c>
      <c r="F88" s="300">
        <v>19.48</v>
      </c>
      <c r="G88" s="303">
        <v>14.23</v>
      </c>
      <c r="H88" s="90">
        <f>TRUNC((ORÇAMENTO!G119*1.2452),2)</f>
        <v>17.71</v>
      </c>
      <c r="I88" s="98">
        <f>TRUNC((F88*G88),2)</f>
        <v>277.2</v>
      </c>
      <c r="J88" s="139">
        <f>TRUNC((H88*F88),2)</f>
        <v>344.99</v>
      </c>
    </row>
    <row r="89" spans="1:10" ht="15.75">
      <c r="A89" s="143"/>
      <c r="B89" s="84"/>
      <c r="C89" s="106"/>
      <c r="D89" s="349"/>
      <c r="E89" s="347"/>
      <c r="F89" s="135"/>
      <c r="G89" s="303"/>
      <c r="H89" s="90"/>
      <c r="I89" s="98"/>
      <c r="J89" s="139"/>
    </row>
    <row r="90" spans="1:10" ht="31.5">
      <c r="A90" s="342" t="s">
        <v>341</v>
      </c>
      <c r="B90" s="250" t="s">
        <v>915</v>
      </c>
      <c r="C90" s="332">
        <v>92801</v>
      </c>
      <c r="D90" s="345" t="s">
        <v>921</v>
      </c>
      <c r="E90" s="347" t="s">
        <v>89</v>
      </c>
      <c r="F90" s="300">
        <v>30.82</v>
      </c>
      <c r="G90" s="303">
        <v>14.02</v>
      </c>
      <c r="H90" s="90">
        <f>TRUNC((ORÇAMENTO!G122*1.2452),2)</f>
        <v>17.45</v>
      </c>
      <c r="I90" s="98">
        <f>TRUNC((F90*G90),2)</f>
        <v>432.09</v>
      </c>
      <c r="J90" s="139">
        <f>TRUNC((H90*F90),2)</f>
        <v>537.79999999999995</v>
      </c>
    </row>
    <row r="91" spans="1:10" ht="15.75">
      <c r="A91" s="144"/>
      <c r="B91" s="123"/>
      <c r="C91" s="124"/>
      <c r="D91" s="349"/>
      <c r="E91" s="122"/>
      <c r="F91" s="137"/>
      <c r="G91" s="341"/>
      <c r="H91" s="119"/>
      <c r="I91" s="120"/>
      <c r="J91" s="145"/>
    </row>
    <row r="92" spans="1:10" ht="47.25">
      <c r="A92" s="342" t="s">
        <v>342</v>
      </c>
      <c r="B92" s="250" t="s">
        <v>915</v>
      </c>
      <c r="C92" s="133" t="s">
        <v>104</v>
      </c>
      <c r="D92" s="345" t="s">
        <v>332</v>
      </c>
      <c r="E92" s="347" t="s">
        <v>96</v>
      </c>
      <c r="F92" s="300">
        <v>0.18</v>
      </c>
      <c r="G92" s="303">
        <v>579</v>
      </c>
      <c r="H92" s="90">
        <f>TRUNC((ORÇAMENTO!G125*1.2452),2)</f>
        <v>720.97</v>
      </c>
      <c r="I92" s="98">
        <f>TRUNC((F92*G92),2)</f>
        <v>104.22</v>
      </c>
      <c r="J92" s="139">
        <f>TRUNC((H92*F92),2)</f>
        <v>129.77000000000001</v>
      </c>
    </row>
    <row r="93" spans="1:10" ht="15.75">
      <c r="A93" s="147"/>
      <c r="B93" s="121"/>
      <c r="C93" s="125"/>
      <c r="D93" s="336"/>
      <c r="E93" s="126"/>
      <c r="F93" s="119"/>
      <c r="G93" s="340"/>
      <c r="H93" s="119"/>
      <c r="I93" s="120"/>
      <c r="J93" s="145"/>
    </row>
    <row r="94" spans="1:10" ht="15.75">
      <c r="A94" s="328">
        <v>6</v>
      </c>
      <c r="B94" s="327"/>
      <c r="C94" s="562" t="s">
        <v>68</v>
      </c>
      <c r="D94" s="562"/>
      <c r="E94" s="327"/>
      <c r="F94" s="327"/>
      <c r="G94" s="327"/>
      <c r="H94" s="327"/>
      <c r="I94" s="360">
        <f>I95+I104+I115</f>
        <v>74070.720000000001</v>
      </c>
      <c r="J94" s="360">
        <f>J95+J104+J115</f>
        <v>92221.869999999981</v>
      </c>
    </row>
    <row r="95" spans="1:10" ht="15.75">
      <c r="A95" s="366" t="s">
        <v>12</v>
      </c>
      <c r="B95" s="369"/>
      <c r="C95" s="563" t="s">
        <v>334</v>
      </c>
      <c r="D95" s="564"/>
      <c r="E95" s="370"/>
      <c r="F95" s="370"/>
      <c r="G95" s="370"/>
      <c r="H95" s="370"/>
      <c r="I95" s="368">
        <f>SUM(I96:I103)</f>
        <v>32829.710000000006</v>
      </c>
      <c r="J95" s="368">
        <f>SUM(J96:J103)</f>
        <v>40874.509999999995</v>
      </c>
    </row>
    <row r="96" spans="1:10" ht="31.5">
      <c r="A96" s="338" t="s">
        <v>58</v>
      </c>
      <c r="B96" s="250" t="s">
        <v>915</v>
      </c>
      <c r="C96" s="133" t="s">
        <v>100</v>
      </c>
      <c r="D96" s="298" t="s">
        <v>331</v>
      </c>
      <c r="E96" s="347" t="s">
        <v>90</v>
      </c>
      <c r="F96" s="300">
        <v>130.38999999999999</v>
      </c>
      <c r="G96" s="303">
        <v>126.88</v>
      </c>
      <c r="H96" s="90">
        <f>TRUNC((ORÇAMENTO!G129*1.2452),2)</f>
        <v>157.99</v>
      </c>
      <c r="I96" s="98">
        <f>TRUNC((F96*G96),2)</f>
        <v>16543.88</v>
      </c>
      <c r="J96" s="139">
        <f>TRUNC((H96*F96),2)</f>
        <v>20600.310000000001</v>
      </c>
    </row>
    <row r="97" spans="1:10" ht="15.75">
      <c r="A97" s="338"/>
      <c r="B97" s="87"/>
      <c r="C97" s="105"/>
      <c r="D97" s="331"/>
      <c r="E97" s="93"/>
      <c r="F97" s="89"/>
      <c r="G97" s="344"/>
      <c r="H97" s="89"/>
      <c r="I97" s="94"/>
      <c r="J97" s="140"/>
    </row>
    <row r="98" spans="1:10" ht="31.5">
      <c r="A98" s="338" t="s">
        <v>678</v>
      </c>
      <c r="B98" s="250" t="s">
        <v>915</v>
      </c>
      <c r="C98" s="332">
        <v>92803</v>
      </c>
      <c r="D98" s="345" t="s">
        <v>920</v>
      </c>
      <c r="E98" s="347" t="s">
        <v>89</v>
      </c>
      <c r="F98" s="300">
        <v>371.31</v>
      </c>
      <c r="G98" s="303">
        <v>13.25</v>
      </c>
      <c r="H98" s="90">
        <f>TRUNC((ORÇAMENTO!G131*1.2452),2)</f>
        <v>16.489999999999998</v>
      </c>
      <c r="I98" s="98">
        <f>TRUNC((F98*G98),2)</f>
        <v>4919.8500000000004</v>
      </c>
      <c r="J98" s="139">
        <f>TRUNC((H98*F98),2)</f>
        <v>6122.9</v>
      </c>
    </row>
    <row r="99" spans="1:10" ht="15.75">
      <c r="A99" s="141"/>
      <c r="B99" s="84"/>
      <c r="C99" s="100"/>
      <c r="D99" s="349"/>
      <c r="E99" s="93"/>
      <c r="F99" s="135"/>
      <c r="G99" s="334"/>
      <c r="H99" s="90"/>
      <c r="I99" s="98"/>
      <c r="J99" s="139"/>
    </row>
    <row r="100" spans="1:10" ht="31.5">
      <c r="A100" s="338" t="s">
        <v>680</v>
      </c>
      <c r="B100" s="250" t="s">
        <v>915</v>
      </c>
      <c r="C100" s="332">
        <v>92801</v>
      </c>
      <c r="D100" s="345" t="s">
        <v>921</v>
      </c>
      <c r="E100" s="347" t="s">
        <v>89</v>
      </c>
      <c r="F100" s="300">
        <v>196.59</v>
      </c>
      <c r="G100" s="303">
        <v>14.02</v>
      </c>
      <c r="H100" s="90">
        <f>TRUNC((ORÇAMENTO!G134*1.2452),2)</f>
        <v>17.45</v>
      </c>
      <c r="I100" s="98">
        <f>TRUNC((F100*G100),2)</f>
        <v>2756.19</v>
      </c>
      <c r="J100" s="139">
        <f>TRUNC((H100*F100),2)</f>
        <v>3430.49</v>
      </c>
    </row>
    <row r="101" spans="1:10" ht="15.75">
      <c r="A101" s="141"/>
      <c r="B101" s="88"/>
      <c r="C101" s="106"/>
      <c r="D101" s="349"/>
      <c r="E101" s="347"/>
      <c r="F101" s="90"/>
      <c r="G101" s="344"/>
      <c r="H101" s="89"/>
      <c r="I101" s="94"/>
      <c r="J101" s="140"/>
    </row>
    <row r="102" spans="1:10" ht="47.25">
      <c r="A102" s="338" t="s">
        <v>682</v>
      </c>
      <c r="B102" s="250" t="s">
        <v>915</v>
      </c>
      <c r="C102" s="343">
        <v>103674</v>
      </c>
      <c r="D102" s="298" t="s">
        <v>923</v>
      </c>
      <c r="E102" s="347" t="s">
        <v>96</v>
      </c>
      <c r="F102" s="300">
        <v>15.04</v>
      </c>
      <c r="G102" s="303">
        <v>572.46</v>
      </c>
      <c r="H102" s="90">
        <f>TRUNC((ORÇAMENTO!G137*1.2452),2)</f>
        <v>712.82</v>
      </c>
      <c r="I102" s="98">
        <f>TRUNC((F102*G102),2)</f>
        <v>8609.7900000000009</v>
      </c>
      <c r="J102" s="139">
        <f>TRUNC((H102*F102),2)</f>
        <v>10720.81</v>
      </c>
    </row>
    <row r="103" spans="1:10" ht="15.75">
      <c r="A103" s="141"/>
      <c r="B103" s="87"/>
      <c r="C103" s="105"/>
      <c r="D103" s="331"/>
      <c r="E103" s="93"/>
      <c r="F103" s="89"/>
      <c r="G103" s="344"/>
      <c r="H103" s="89"/>
      <c r="I103" s="94"/>
      <c r="J103" s="140"/>
    </row>
    <row r="104" spans="1:10" ht="15.75">
      <c r="A104" s="366" t="s">
        <v>13</v>
      </c>
      <c r="B104" s="367"/>
      <c r="C104" s="563" t="s">
        <v>49</v>
      </c>
      <c r="D104" s="564"/>
      <c r="E104" s="367"/>
      <c r="F104" s="367"/>
      <c r="G104" s="367"/>
      <c r="H104" s="367"/>
      <c r="I104" s="368">
        <f>SUM(I105:I114)</f>
        <v>40035.25</v>
      </c>
      <c r="J104" s="368">
        <f>SUM(J105:J114)</f>
        <v>49846.099999999991</v>
      </c>
    </row>
    <row r="105" spans="1:10" ht="47.25">
      <c r="A105" s="354" t="s">
        <v>59</v>
      </c>
      <c r="B105" s="250" t="s">
        <v>915</v>
      </c>
      <c r="C105" s="332">
        <v>92413</v>
      </c>
      <c r="D105" s="298" t="s">
        <v>336</v>
      </c>
      <c r="E105" s="347" t="s">
        <v>90</v>
      </c>
      <c r="F105" s="300">
        <v>154.05000000000001</v>
      </c>
      <c r="G105" s="303">
        <v>105.29</v>
      </c>
      <c r="H105" s="90">
        <f>TRUNC((ORÇAMENTO!G140*1.2452),2)</f>
        <v>131.1</v>
      </c>
      <c r="I105" s="98">
        <f>TRUNC((F105*G105),2)</f>
        <v>16219.92</v>
      </c>
      <c r="J105" s="139">
        <f>TRUNC((H105*F105),2)</f>
        <v>20195.95</v>
      </c>
    </row>
    <row r="106" spans="1:10" ht="15.75">
      <c r="A106" s="148"/>
      <c r="B106" s="87"/>
      <c r="C106" s="106"/>
      <c r="D106" s="331"/>
      <c r="E106" s="93"/>
      <c r="F106" s="89"/>
      <c r="G106" s="344"/>
      <c r="H106" s="89"/>
      <c r="I106" s="94"/>
      <c r="J106" s="140"/>
    </row>
    <row r="107" spans="1:10" ht="31.5">
      <c r="A107" s="354" t="s">
        <v>60</v>
      </c>
      <c r="B107" s="250" t="s">
        <v>915</v>
      </c>
      <c r="C107" s="332">
        <v>92803</v>
      </c>
      <c r="D107" s="345" t="s">
        <v>920</v>
      </c>
      <c r="E107" s="347" t="s">
        <v>89</v>
      </c>
      <c r="F107" s="300">
        <v>356.43</v>
      </c>
      <c r="G107" s="303">
        <v>13.25</v>
      </c>
      <c r="H107" s="90">
        <f>TRUNC((ORÇAMENTO!G142*1.2452),2)</f>
        <v>16.489999999999998</v>
      </c>
      <c r="I107" s="98">
        <f>TRUNC((F107*G107),2)</f>
        <v>4722.6899999999996</v>
      </c>
      <c r="J107" s="139">
        <f>TRUNC((H107*F107),2)</f>
        <v>5877.53</v>
      </c>
    </row>
    <row r="108" spans="1:10" ht="15.75">
      <c r="A108" s="354"/>
      <c r="B108" s="88"/>
      <c r="C108" s="106"/>
      <c r="D108" s="349"/>
      <c r="E108" s="93"/>
      <c r="F108" s="89"/>
      <c r="G108" s="335"/>
      <c r="H108" s="89"/>
      <c r="I108" s="94"/>
      <c r="J108" s="140"/>
    </row>
    <row r="109" spans="1:10" ht="31.5">
      <c r="A109" s="354" t="s">
        <v>684</v>
      </c>
      <c r="B109" s="250" t="s">
        <v>915</v>
      </c>
      <c r="C109" s="332">
        <v>92801</v>
      </c>
      <c r="D109" s="345" t="s">
        <v>921</v>
      </c>
      <c r="E109" s="347" t="s">
        <v>89</v>
      </c>
      <c r="F109" s="300">
        <v>188.71</v>
      </c>
      <c r="G109" s="303">
        <v>14.02</v>
      </c>
      <c r="H109" s="90">
        <f>TRUNC((ORÇAMENTO!G145*1.2452),2)</f>
        <v>17.45</v>
      </c>
      <c r="I109" s="98">
        <f>TRUNC((F109*G109),2)</f>
        <v>2645.71</v>
      </c>
      <c r="J109" s="139">
        <f>TRUNC((H109*F109),2)</f>
        <v>3292.98</v>
      </c>
    </row>
    <row r="110" spans="1:10" ht="15.75">
      <c r="A110" s="354"/>
      <c r="B110" s="88"/>
      <c r="C110" s="106"/>
      <c r="D110" s="349"/>
      <c r="E110" s="93"/>
      <c r="F110" s="135"/>
      <c r="G110" s="344"/>
      <c r="H110" s="90"/>
      <c r="I110" s="98"/>
      <c r="J110" s="139"/>
    </row>
    <row r="111" spans="1:10" ht="31.5">
      <c r="A111" s="354" t="s">
        <v>685</v>
      </c>
      <c r="B111" s="250" t="s">
        <v>915</v>
      </c>
      <c r="C111" s="343">
        <v>103672</v>
      </c>
      <c r="D111" s="298" t="s">
        <v>924</v>
      </c>
      <c r="E111" s="347" t="s">
        <v>96</v>
      </c>
      <c r="F111" s="300">
        <v>14.44</v>
      </c>
      <c r="G111" s="303">
        <v>556.13</v>
      </c>
      <c r="H111" s="90">
        <f>TRUNC((ORÇAMENTO!G148*1.2452),2)</f>
        <v>692.49</v>
      </c>
      <c r="I111" s="98">
        <f>TRUNC((F111*G111),2)</f>
        <v>8030.51</v>
      </c>
      <c r="J111" s="139">
        <f>TRUNC((H111*F111),2)</f>
        <v>9999.5499999999993</v>
      </c>
    </row>
    <row r="112" spans="1:10" ht="15.75">
      <c r="A112" s="148"/>
      <c r="B112" s="87"/>
      <c r="C112" s="105"/>
      <c r="D112" s="331"/>
      <c r="E112" s="347"/>
      <c r="F112" s="89"/>
      <c r="G112" s="344"/>
      <c r="H112" s="89"/>
      <c r="I112" s="94"/>
      <c r="J112" s="140"/>
    </row>
    <row r="113" spans="1:10" ht="47.25">
      <c r="A113" s="354" t="s">
        <v>686</v>
      </c>
      <c r="B113" s="250" t="s">
        <v>915</v>
      </c>
      <c r="C113" s="343">
        <v>101964</v>
      </c>
      <c r="D113" s="298" t="s">
        <v>335</v>
      </c>
      <c r="E113" s="347" t="s">
        <v>90</v>
      </c>
      <c r="F113" s="300">
        <v>49.17</v>
      </c>
      <c r="G113" s="303">
        <v>171.17</v>
      </c>
      <c r="H113" s="90">
        <f>TRUNC((ORÇAMENTO!G150*1.2452),2)</f>
        <v>213.14</v>
      </c>
      <c r="I113" s="98">
        <f>TRUNC((F113*G113),2)</f>
        <v>8416.42</v>
      </c>
      <c r="J113" s="139">
        <f>TRUNC((H113*F113),2)</f>
        <v>10480.09</v>
      </c>
    </row>
    <row r="114" spans="1:10" ht="15.75">
      <c r="A114" s="142"/>
      <c r="B114" s="104"/>
      <c r="C114" s="104"/>
      <c r="D114" s="331"/>
      <c r="E114" s="88"/>
      <c r="F114" s="89"/>
      <c r="G114" s="335"/>
      <c r="H114" s="89"/>
      <c r="I114" s="94"/>
      <c r="J114" s="140"/>
    </row>
    <row r="115" spans="1:10" ht="15.75">
      <c r="A115" s="366" t="s">
        <v>14</v>
      </c>
      <c r="B115" s="367"/>
      <c r="C115" s="563" t="s">
        <v>343</v>
      </c>
      <c r="D115" s="564"/>
      <c r="E115" s="367"/>
      <c r="F115" s="367"/>
      <c r="G115" s="367"/>
      <c r="H115" s="367"/>
      <c r="I115" s="368">
        <f>SUM(I116:I121)</f>
        <v>1205.76</v>
      </c>
      <c r="J115" s="368">
        <f>SUM(J116:J121)</f>
        <v>1501.26</v>
      </c>
    </row>
    <row r="116" spans="1:10" ht="31.5">
      <c r="A116" s="149" t="s">
        <v>61</v>
      </c>
      <c r="B116" s="250" t="s">
        <v>915</v>
      </c>
      <c r="C116" s="95">
        <v>93184</v>
      </c>
      <c r="D116" s="97" t="s">
        <v>106</v>
      </c>
      <c r="E116" s="95" t="s">
        <v>88</v>
      </c>
      <c r="F116" s="356">
        <v>9.9</v>
      </c>
      <c r="G116" s="323">
        <v>33.880000000000003</v>
      </c>
      <c r="H116" s="90">
        <f>TRUNC((ORÇAMENTO!G153*1.2452),2)</f>
        <v>42.18</v>
      </c>
      <c r="I116" s="98">
        <f>TRUNC((F116*G116),2)</f>
        <v>335.41</v>
      </c>
      <c r="J116" s="139">
        <f>TRUNC((H116*F116),2)</f>
        <v>417.58</v>
      </c>
    </row>
    <row r="117" spans="1:10" ht="15.75">
      <c r="A117" s="149"/>
      <c r="B117" s="96"/>
      <c r="C117" s="97"/>
      <c r="D117" s="358"/>
      <c r="E117" s="96"/>
      <c r="F117" s="96"/>
      <c r="G117" s="355"/>
      <c r="H117" s="96"/>
      <c r="I117" s="96"/>
      <c r="J117" s="139"/>
    </row>
    <row r="118" spans="1:10" ht="31.5">
      <c r="A118" s="338" t="s">
        <v>692</v>
      </c>
      <c r="B118" s="250" t="s">
        <v>915</v>
      </c>
      <c r="C118" s="133">
        <v>93183</v>
      </c>
      <c r="D118" s="298" t="s">
        <v>105</v>
      </c>
      <c r="E118" s="347" t="s">
        <v>88</v>
      </c>
      <c r="F118" s="300">
        <v>7.6</v>
      </c>
      <c r="G118" s="303">
        <v>59.75</v>
      </c>
      <c r="H118" s="90">
        <f>TRUNC((ORÇAMENTO!G155*1.2452),2)</f>
        <v>74.400000000000006</v>
      </c>
      <c r="I118" s="98">
        <f>TRUNC((F118*G118),2)</f>
        <v>454.1</v>
      </c>
      <c r="J118" s="139">
        <f>TRUNC((H118*F118),2)</f>
        <v>565.44000000000005</v>
      </c>
    </row>
    <row r="119" spans="1:10" ht="15.75">
      <c r="A119" s="338"/>
      <c r="B119" s="87"/>
      <c r="C119" s="92"/>
      <c r="D119" s="331"/>
      <c r="E119" s="347"/>
      <c r="F119" s="348"/>
      <c r="G119" s="344"/>
      <c r="H119" s="89"/>
      <c r="I119" s="94"/>
      <c r="J119" s="140"/>
    </row>
    <row r="120" spans="1:10" ht="31.5">
      <c r="A120" s="338" t="s">
        <v>693</v>
      </c>
      <c r="B120" s="250" t="s">
        <v>915</v>
      </c>
      <c r="C120" s="357">
        <v>93195</v>
      </c>
      <c r="D120" s="298" t="s">
        <v>107</v>
      </c>
      <c r="E120" s="347" t="s">
        <v>88</v>
      </c>
      <c r="F120" s="300">
        <v>7.6</v>
      </c>
      <c r="G120" s="303">
        <v>54.77</v>
      </c>
      <c r="H120" s="90">
        <f>TRUNC((ORÇAMENTO!G157*1.2452),2)</f>
        <v>68.19</v>
      </c>
      <c r="I120" s="98">
        <f>TRUNC((F120*G120),2)</f>
        <v>416.25</v>
      </c>
      <c r="J120" s="139">
        <f>TRUNC((H120*F120),2)</f>
        <v>518.24</v>
      </c>
    </row>
    <row r="121" spans="1:10" ht="15.75">
      <c r="A121" s="142"/>
      <c r="B121" s="87"/>
      <c r="C121" s="87"/>
      <c r="D121" s="331"/>
      <c r="E121" s="88"/>
      <c r="F121" s="89"/>
      <c r="G121" s="344"/>
      <c r="H121" s="89"/>
      <c r="I121" s="94"/>
      <c r="J121" s="140"/>
    </row>
    <row r="122" spans="1:10" ht="15.75">
      <c r="A122" s="328">
        <v>7</v>
      </c>
      <c r="B122" s="327"/>
      <c r="C122" s="562" t="s">
        <v>344</v>
      </c>
      <c r="D122" s="562"/>
      <c r="E122" s="327"/>
      <c r="F122" s="327"/>
      <c r="G122" s="327"/>
      <c r="H122" s="327"/>
      <c r="I122" s="329">
        <f>I123+I126</f>
        <v>26673.45</v>
      </c>
      <c r="J122" s="329">
        <f>J123+J126</f>
        <v>33211.760000000002</v>
      </c>
    </row>
    <row r="123" spans="1:10" ht="15.75">
      <c r="A123" s="366" t="s">
        <v>15</v>
      </c>
      <c r="B123" s="367"/>
      <c r="C123" s="563" t="s">
        <v>77</v>
      </c>
      <c r="D123" s="564"/>
      <c r="E123" s="367"/>
      <c r="F123" s="367"/>
      <c r="G123" s="367"/>
      <c r="H123" s="367"/>
      <c r="I123" s="368">
        <f>SUM(I124:I125)</f>
        <v>23987.24</v>
      </c>
      <c r="J123" s="368">
        <f>SUM(J124:J125)</f>
        <v>29867.13</v>
      </c>
    </row>
    <row r="124" spans="1:10" ht="31.5">
      <c r="A124" s="339" t="s">
        <v>348</v>
      </c>
      <c r="B124" s="113" t="s">
        <v>919</v>
      </c>
      <c r="C124" s="95" t="s">
        <v>697</v>
      </c>
      <c r="D124" s="298" t="s">
        <v>696</v>
      </c>
      <c r="E124" s="133" t="s">
        <v>90</v>
      </c>
      <c r="F124" s="300">
        <v>252.79</v>
      </c>
      <c r="G124" s="303">
        <v>94.89</v>
      </c>
      <c r="H124" s="90">
        <f>TRUNC((ORÇAMENTO!G161*1.2452),2)</f>
        <v>118.15</v>
      </c>
      <c r="I124" s="98">
        <f>TRUNC((F124*G124),2)</f>
        <v>23987.24</v>
      </c>
      <c r="J124" s="139">
        <f>TRUNC((H124*F124),2)</f>
        <v>29867.13</v>
      </c>
    </row>
    <row r="125" spans="1:10" ht="15.75">
      <c r="A125" s="142"/>
      <c r="B125" s="87"/>
      <c r="C125" s="101"/>
      <c r="D125" s="331"/>
      <c r="E125" s="87"/>
      <c r="F125" s="89"/>
      <c r="G125" s="335"/>
      <c r="H125" s="89"/>
      <c r="I125" s="94"/>
      <c r="J125" s="140"/>
    </row>
    <row r="126" spans="1:10" ht="15.75">
      <c r="A126" s="366" t="s">
        <v>62</v>
      </c>
      <c r="B126" s="367"/>
      <c r="C126" s="563" t="s">
        <v>52</v>
      </c>
      <c r="D126" s="564"/>
      <c r="E126" s="367"/>
      <c r="F126" s="367"/>
      <c r="G126" s="367"/>
      <c r="H126" s="367"/>
      <c r="I126" s="368">
        <f>SUM(I127:I128)</f>
        <v>2686.21</v>
      </c>
      <c r="J126" s="368">
        <f>SUM(J127:J128)</f>
        <v>3344.63</v>
      </c>
    </row>
    <row r="127" spans="1:10" ht="47.25">
      <c r="A127" s="354" t="s">
        <v>350</v>
      </c>
      <c r="B127" s="250" t="s">
        <v>915</v>
      </c>
      <c r="C127" s="332">
        <v>103328</v>
      </c>
      <c r="D127" s="298" t="s">
        <v>703</v>
      </c>
      <c r="E127" s="286" t="s">
        <v>90</v>
      </c>
      <c r="F127" s="300">
        <v>36.99</v>
      </c>
      <c r="G127" s="303">
        <v>72.62</v>
      </c>
      <c r="H127" s="90">
        <f>TRUNC((ORÇAMENTO!G167*1.2452),2)</f>
        <v>90.42</v>
      </c>
      <c r="I127" s="98">
        <f>TRUNC((F127*G127),2)</f>
        <v>2686.21</v>
      </c>
      <c r="J127" s="139">
        <f>TRUNC((H127*F127),2)</f>
        <v>3344.63</v>
      </c>
    </row>
    <row r="128" spans="1:10" ht="15.75">
      <c r="A128" s="148"/>
      <c r="B128" s="84"/>
      <c r="C128" s="106"/>
      <c r="D128" s="336"/>
      <c r="E128" s="102"/>
      <c r="F128" s="89"/>
      <c r="G128" s="359"/>
      <c r="H128" s="89"/>
      <c r="I128" s="94"/>
      <c r="J128" s="140"/>
    </row>
    <row r="129" spans="1:10" ht="15.75">
      <c r="A129" s="328">
        <v>8</v>
      </c>
      <c r="B129" s="327"/>
      <c r="C129" s="562" t="s">
        <v>1</v>
      </c>
      <c r="D129" s="562"/>
      <c r="E129" s="327"/>
      <c r="F129" s="327"/>
      <c r="G129" s="327"/>
      <c r="H129" s="327"/>
      <c r="I129" s="329">
        <f>I130+I141+I144</f>
        <v>45573.03</v>
      </c>
      <c r="J129" s="329">
        <f>J130+J141+J144</f>
        <v>56747.1</v>
      </c>
    </row>
    <row r="130" spans="1:10" ht="15.75">
      <c r="A130" s="366" t="s">
        <v>16</v>
      </c>
      <c r="B130" s="367"/>
      <c r="C130" s="563" t="s">
        <v>347</v>
      </c>
      <c r="D130" s="564"/>
      <c r="E130" s="367"/>
      <c r="F130" s="367"/>
      <c r="G130" s="367"/>
      <c r="H130" s="367"/>
      <c r="I130" s="368">
        <f>SUM(I131:I140)</f>
        <v>40423.97</v>
      </c>
      <c r="J130" s="368">
        <f>SUM(J131:J140)</f>
        <v>50335.519999999997</v>
      </c>
    </row>
    <row r="131" spans="1:10" ht="78.75">
      <c r="A131" s="338" t="s">
        <v>704</v>
      </c>
      <c r="B131" s="250" t="s">
        <v>915</v>
      </c>
      <c r="C131" s="363">
        <v>90844</v>
      </c>
      <c r="D131" s="298" t="s">
        <v>99</v>
      </c>
      <c r="E131" s="364" t="s">
        <v>251</v>
      </c>
      <c r="F131" s="361">
        <v>3</v>
      </c>
      <c r="G131" s="362">
        <v>1008.75</v>
      </c>
      <c r="H131" s="90">
        <f>TRUNC((ORÇAMENTO!G171*1.2452),2)</f>
        <v>1256.0899999999999</v>
      </c>
      <c r="I131" s="98">
        <f>TRUNC((F131*G131),2)</f>
        <v>3026.25</v>
      </c>
      <c r="J131" s="139">
        <f>TRUNC((H131*F131),2)</f>
        <v>3768.27</v>
      </c>
    </row>
    <row r="132" spans="1:10" ht="15.75">
      <c r="A132" s="141"/>
      <c r="B132" s="101"/>
      <c r="C132" s="106"/>
      <c r="D132" s="331"/>
      <c r="E132" s="127"/>
      <c r="F132" s="128"/>
      <c r="G132" s="362"/>
      <c r="H132" s="90"/>
      <c r="I132" s="94"/>
      <c r="J132" s="140"/>
    </row>
    <row r="133" spans="1:10" ht="78.75">
      <c r="A133" s="338" t="s">
        <v>705</v>
      </c>
      <c r="B133" s="250" t="s">
        <v>915</v>
      </c>
      <c r="C133" s="363">
        <v>90843</v>
      </c>
      <c r="D133" s="298" t="s">
        <v>98</v>
      </c>
      <c r="E133" s="364" t="s">
        <v>251</v>
      </c>
      <c r="F133" s="361">
        <v>5</v>
      </c>
      <c r="G133" s="362">
        <v>946.49</v>
      </c>
      <c r="H133" s="90">
        <f>TRUNC((ORÇAMENTO!G173*1.2452),2)</f>
        <v>1178.56</v>
      </c>
      <c r="I133" s="98">
        <f>TRUNC((F133*G133),2)</f>
        <v>4732.45</v>
      </c>
      <c r="J133" s="139">
        <f>TRUNC((H133*F133),2)</f>
        <v>5892.8</v>
      </c>
    </row>
    <row r="134" spans="1:10" ht="15.75">
      <c r="A134" s="141"/>
      <c r="B134" s="101"/>
      <c r="C134" s="106"/>
      <c r="D134" s="331"/>
      <c r="E134" s="127"/>
      <c r="F134" s="128"/>
      <c r="G134" s="362"/>
      <c r="H134" s="90"/>
      <c r="I134" s="94"/>
      <c r="J134" s="140"/>
    </row>
    <row r="135" spans="1:10" ht="63">
      <c r="A135" s="338" t="s">
        <v>706</v>
      </c>
      <c r="B135" s="113" t="s">
        <v>919</v>
      </c>
      <c r="C135" s="95" t="s">
        <v>708</v>
      </c>
      <c r="D135" s="298" t="s">
        <v>707</v>
      </c>
      <c r="E135" s="364" t="s">
        <v>251</v>
      </c>
      <c r="F135" s="361">
        <v>9</v>
      </c>
      <c r="G135" s="362">
        <v>758.07</v>
      </c>
      <c r="H135" s="90">
        <f>TRUNC((ORÇAMENTO!G175*1.2452),2)</f>
        <v>943.94</v>
      </c>
      <c r="I135" s="98">
        <f>TRUNC((F135*G135),2)</f>
        <v>6822.63</v>
      </c>
      <c r="J135" s="139">
        <f>TRUNC((H135*F135),2)</f>
        <v>8495.4599999999991</v>
      </c>
    </row>
    <row r="136" spans="1:10" ht="15.75">
      <c r="A136" s="141"/>
      <c r="B136" s="101"/>
      <c r="C136" s="106"/>
      <c r="D136" s="331"/>
      <c r="E136" s="127"/>
      <c r="F136" s="128"/>
      <c r="G136" s="362"/>
      <c r="H136" s="90"/>
      <c r="I136" s="94"/>
      <c r="J136" s="140"/>
    </row>
    <row r="137" spans="1:10" ht="31.5">
      <c r="A137" s="338" t="s">
        <v>712</v>
      </c>
      <c r="B137" s="250" t="s">
        <v>915</v>
      </c>
      <c r="C137" s="332">
        <v>100701</v>
      </c>
      <c r="D137" s="298" t="s">
        <v>346</v>
      </c>
      <c r="E137" s="364" t="s">
        <v>90</v>
      </c>
      <c r="F137" s="361">
        <v>18.059999999999999</v>
      </c>
      <c r="G137" s="362">
        <v>545.63</v>
      </c>
      <c r="H137" s="90">
        <f>TRUNC((ORÇAMENTO!G180*1.2452),2)</f>
        <v>679.41</v>
      </c>
      <c r="I137" s="98">
        <f>TRUNC((F137*G137),2)</f>
        <v>9854.07</v>
      </c>
      <c r="J137" s="139">
        <f>TRUNC((H137*F137),2)</f>
        <v>12270.14</v>
      </c>
    </row>
    <row r="138" spans="1:10" ht="15.75">
      <c r="A138" s="142"/>
      <c r="B138" s="84"/>
      <c r="C138" s="101"/>
      <c r="D138" s="331"/>
      <c r="E138" s="84"/>
      <c r="F138" s="129"/>
      <c r="G138" s="365"/>
      <c r="H138" s="129"/>
      <c r="I138" s="130"/>
      <c r="J138" s="150"/>
    </row>
    <row r="139" spans="1:10" ht="47.25">
      <c r="A139" s="113" t="s">
        <v>887</v>
      </c>
      <c r="B139" s="250" t="s">
        <v>915</v>
      </c>
      <c r="C139" s="363">
        <v>102253</v>
      </c>
      <c r="D139" s="298" t="s">
        <v>888</v>
      </c>
      <c r="E139" s="113" t="s">
        <v>90</v>
      </c>
      <c r="F139" s="361">
        <v>17.690000000000001</v>
      </c>
      <c r="G139" s="362">
        <v>903.82</v>
      </c>
      <c r="H139" s="90">
        <f>TRUNC((ORÇAMENTO!G182*1.2452),2)</f>
        <v>1125.43</v>
      </c>
      <c r="I139" s="98">
        <f>TRUNC((F139*G139),2)</f>
        <v>15988.57</v>
      </c>
      <c r="J139" s="139">
        <f>TRUNC((H139*F139),2)</f>
        <v>19908.849999999999</v>
      </c>
    </row>
    <row r="140" spans="1:10" ht="15.75">
      <c r="A140" s="84"/>
      <c r="B140" s="84"/>
      <c r="C140" s="101"/>
      <c r="D140" s="331"/>
      <c r="E140" s="84"/>
      <c r="F140" s="129"/>
      <c r="G140" s="365"/>
      <c r="H140" s="129"/>
      <c r="I140" s="130"/>
      <c r="J140" s="130"/>
    </row>
    <row r="141" spans="1:10" ht="15.75">
      <c r="A141" s="366" t="s">
        <v>62</v>
      </c>
      <c r="B141" s="367"/>
      <c r="C141" s="563" t="s">
        <v>29</v>
      </c>
      <c r="D141" s="564"/>
      <c r="E141" s="367"/>
      <c r="F141" s="367"/>
      <c r="G141" s="367"/>
      <c r="H141" s="367"/>
      <c r="I141" s="368">
        <f>SUM(I142:I143)</f>
        <v>1272.2</v>
      </c>
      <c r="J141" s="368">
        <f>SUM(J142:J143)</f>
        <v>1584.12</v>
      </c>
    </row>
    <row r="142" spans="1:10" s="5" customFormat="1" ht="31.5">
      <c r="A142" s="253" t="s">
        <v>350</v>
      </c>
      <c r="B142" s="250" t="s">
        <v>915</v>
      </c>
      <c r="C142" s="95">
        <v>100872</v>
      </c>
      <c r="D142" s="313" t="s">
        <v>714</v>
      </c>
      <c r="E142" s="133" t="s">
        <v>251</v>
      </c>
      <c r="F142" s="373">
        <v>4</v>
      </c>
      <c r="G142" s="371">
        <v>318.05</v>
      </c>
      <c r="H142" s="90">
        <f>TRUNC((ORÇAMENTO!G187*1.2452),2)</f>
        <v>396.03</v>
      </c>
      <c r="I142" s="98">
        <f>TRUNC((F142*G142),2)</f>
        <v>1272.2</v>
      </c>
      <c r="J142" s="139">
        <f>TRUNC((H142*F142),2)</f>
        <v>1584.12</v>
      </c>
    </row>
    <row r="143" spans="1:10" s="5" customFormat="1" ht="15.75">
      <c r="A143" s="151"/>
      <c r="B143" s="84"/>
      <c r="C143" s="100"/>
      <c r="D143" s="320"/>
      <c r="E143" s="102"/>
      <c r="F143" s="98"/>
      <c r="G143" s="372"/>
      <c r="H143" s="90"/>
      <c r="I143" s="94"/>
      <c r="J143" s="140"/>
    </row>
    <row r="144" spans="1:10" ht="15.75">
      <c r="A144" s="366" t="s">
        <v>351</v>
      </c>
      <c r="B144" s="367"/>
      <c r="C144" s="563" t="s">
        <v>354</v>
      </c>
      <c r="D144" s="564"/>
      <c r="E144" s="367"/>
      <c r="F144" s="367"/>
      <c r="G144" s="367"/>
      <c r="H144" s="367"/>
      <c r="I144" s="368">
        <f>SUM(I145:I146)</f>
        <v>3876.86</v>
      </c>
      <c r="J144" s="368">
        <f>SUM(J145:J146)</f>
        <v>4827.46</v>
      </c>
    </row>
    <row r="145" spans="1:10" ht="47.25">
      <c r="A145" s="338" t="s">
        <v>352</v>
      </c>
      <c r="B145" s="250" t="s">
        <v>915</v>
      </c>
      <c r="C145" s="363">
        <v>94569</v>
      </c>
      <c r="D145" s="298" t="s">
        <v>353</v>
      </c>
      <c r="E145" s="286" t="s">
        <v>90</v>
      </c>
      <c r="F145" s="300">
        <v>6.75</v>
      </c>
      <c r="G145" s="303">
        <v>574.35</v>
      </c>
      <c r="H145" s="90">
        <f>TRUNC((ORÇAMENTO!G190*1.2452),2)</f>
        <v>715.18</v>
      </c>
      <c r="I145" s="98">
        <f>TRUNC((F145*G145),2)</f>
        <v>3876.86</v>
      </c>
      <c r="J145" s="139">
        <f>TRUNC((H145*F145),2)</f>
        <v>4827.46</v>
      </c>
    </row>
    <row r="146" spans="1:10" ht="15.75">
      <c r="A146" s="142"/>
      <c r="B146" s="101"/>
      <c r="C146" s="101"/>
      <c r="D146" s="301"/>
      <c r="E146" s="87"/>
      <c r="F146" s="89"/>
      <c r="G146" s="344"/>
      <c r="H146" s="89"/>
      <c r="I146" s="94"/>
      <c r="J146" s="140"/>
    </row>
    <row r="147" spans="1:10" ht="15.75">
      <c r="A147" s="328">
        <v>9</v>
      </c>
      <c r="B147" s="327"/>
      <c r="C147" s="562" t="s">
        <v>355</v>
      </c>
      <c r="D147" s="562"/>
      <c r="E147" s="327"/>
      <c r="F147" s="327"/>
      <c r="G147" s="327"/>
      <c r="H147" s="327"/>
      <c r="I147" s="329">
        <f>SUM(I148:I157)</f>
        <v>195815.33999999997</v>
      </c>
      <c r="J147" s="329">
        <f>SUM(J148:J157)</f>
        <v>243811.48000000004</v>
      </c>
    </row>
    <row r="148" spans="1:10" ht="31.5">
      <c r="A148" s="338" t="s">
        <v>17</v>
      </c>
      <c r="B148" s="250" t="s">
        <v>915</v>
      </c>
      <c r="C148" s="343">
        <v>94213</v>
      </c>
      <c r="D148" s="298" t="s">
        <v>356</v>
      </c>
      <c r="E148" s="286" t="s">
        <v>90</v>
      </c>
      <c r="F148" s="300">
        <v>1244.97</v>
      </c>
      <c r="G148" s="303">
        <v>87.59</v>
      </c>
      <c r="H148" s="90">
        <f>TRUNC((ORÇAMENTO!G193*1.2452),2)</f>
        <v>109.06</v>
      </c>
      <c r="I148" s="98">
        <f>TRUNC((F148*G148),2)</f>
        <v>109046.92</v>
      </c>
      <c r="J148" s="139">
        <f>TRUNC((H148*F148),2)</f>
        <v>135776.42000000001</v>
      </c>
    </row>
    <row r="149" spans="1:10" ht="15.75">
      <c r="A149" s="338"/>
      <c r="B149" s="87"/>
      <c r="C149" s="343"/>
      <c r="D149" s="301"/>
      <c r="E149" s="286"/>
      <c r="F149" s="348"/>
      <c r="G149" s="344"/>
      <c r="H149" s="89"/>
      <c r="I149" s="94"/>
      <c r="J149" s="140"/>
    </row>
    <row r="150" spans="1:10" ht="63">
      <c r="A150" s="338" t="s">
        <v>18</v>
      </c>
      <c r="B150" s="250" t="s">
        <v>915</v>
      </c>
      <c r="C150" s="332">
        <v>92580</v>
      </c>
      <c r="D150" s="298" t="s">
        <v>716</v>
      </c>
      <c r="E150" s="286" t="s">
        <v>90</v>
      </c>
      <c r="F150" s="300">
        <v>1244.97</v>
      </c>
      <c r="G150" s="303">
        <v>59.53</v>
      </c>
      <c r="H150" s="90">
        <f>TRUNC((ORÇAMENTO!G195*1.2452),2)</f>
        <v>74.12</v>
      </c>
      <c r="I150" s="98">
        <f>TRUNC((F150*G150),2)</f>
        <v>74113.06</v>
      </c>
      <c r="J150" s="139">
        <f>TRUNC((H150*F150),2)</f>
        <v>92277.17</v>
      </c>
    </row>
    <row r="151" spans="1:10" ht="15.75">
      <c r="A151" s="153"/>
      <c r="B151" s="132"/>
      <c r="C151" s="131"/>
      <c r="D151" s="301"/>
      <c r="E151" s="132"/>
      <c r="F151" s="348"/>
      <c r="G151" s="344"/>
      <c r="H151" s="89"/>
      <c r="I151" s="94"/>
      <c r="J151" s="140"/>
    </row>
    <row r="152" spans="1:10" ht="47.25">
      <c r="A152" s="377" t="s">
        <v>720</v>
      </c>
      <c r="B152" s="250" t="s">
        <v>915</v>
      </c>
      <c r="C152" s="380" t="s">
        <v>95</v>
      </c>
      <c r="D152" s="378" t="s">
        <v>389</v>
      </c>
      <c r="E152" s="381" t="s">
        <v>88</v>
      </c>
      <c r="F152" s="300">
        <v>79.760000000000005</v>
      </c>
      <c r="G152" s="303">
        <v>88.95</v>
      </c>
      <c r="H152" s="90">
        <f>TRUNC((ORÇAMENTO!G198*1.2452),2)</f>
        <v>110.76</v>
      </c>
      <c r="I152" s="98">
        <f>TRUNC((F152*G152),2)</f>
        <v>7094.65</v>
      </c>
      <c r="J152" s="139">
        <f>TRUNC((H152*F152),2)</f>
        <v>8834.2099999999991</v>
      </c>
    </row>
    <row r="153" spans="1:10" ht="15.75">
      <c r="A153" s="377"/>
      <c r="B153" s="381"/>
      <c r="C153" s="131"/>
      <c r="D153" s="379"/>
      <c r="E153" s="381"/>
      <c r="F153" s="348"/>
      <c r="G153" s="344"/>
      <c r="H153" s="89"/>
      <c r="I153" s="94"/>
      <c r="J153" s="140"/>
    </row>
    <row r="154" spans="1:10" ht="47.25">
      <c r="A154" s="377" t="s">
        <v>721</v>
      </c>
      <c r="B154" s="250" t="s">
        <v>915</v>
      </c>
      <c r="C154" s="380" t="s">
        <v>145</v>
      </c>
      <c r="D154" s="378" t="s">
        <v>146</v>
      </c>
      <c r="E154" s="381" t="s">
        <v>88</v>
      </c>
      <c r="F154" s="300">
        <v>45.6</v>
      </c>
      <c r="G154" s="303">
        <v>46.37</v>
      </c>
      <c r="H154" s="90">
        <f>TRUNC((ORÇAMENTO!G200*1.2452),2)</f>
        <v>57.73</v>
      </c>
      <c r="I154" s="98">
        <f>TRUNC((F154*G154),2)</f>
        <v>2114.4699999999998</v>
      </c>
      <c r="J154" s="139">
        <f>TRUNC((H154*F154),2)</f>
        <v>2632.48</v>
      </c>
    </row>
    <row r="155" spans="1:10" ht="15.75">
      <c r="A155" s="377"/>
      <c r="B155" s="381"/>
      <c r="C155" s="131"/>
      <c r="D155" s="379"/>
      <c r="E155" s="381"/>
      <c r="F155" s="89"/>
      <c r="G155" s="344"/>
      <c r="H155" s="89"/>
      <c r="I155" s="94"/>
      <c r="J155" s="140"/>
    </row>
    <row r="156" spans="1:10" ht="31.5">
      <c r="A156" s="377" t="s">
        <v>722</v>
      </c>
      <c r="B156" s="250" t="s">
        <v>915</v>
      </c>
      <c r="C156" s="380" t="s">
        <v>391</v>
      </c>
      <c r="D156" s="378" t="s">
        <v>390</v>
      </c>
      <c r="E156" s="381" t="s">
        <v>251</v>
      </c>
      <c r="F156" s="300">
        <v>8</v>
      </c>
      <c r="G156" s="303">
        <v>430.78</v>
      </c>
      <c r="H156" s="90">
        <f>TRUNC((ORÇAMENTO!G202*1.2452),2)</f>
        <v>536.4</v>
      </c>
      <c r="I156" s="98">
        <f>TRUNC((F156*G156),2)</f>
        <v>3446.24</v>
      </c>
      <c r="J156" s="139">
        <f>TRUNC((H156*F156),2)</f>
        <v>4291.2</v>
      </c>
    </row>
    <row r="157" spans="1:10" ht="15.75">
      <c r="A157" s="153"/>
      <c r="B157" s="132"/>
      <c r="C157" s="131"/>
      <c r="D157" s="379"/>
      <c r="E157" s="132"/>
      <c r="F157" s="89"/>
      <c r="G157" s="344"/>
      <c r="H157" s="89"/>
      <c r="I157" s="94"/>
      <c r="J157" s="140"/>
    </row>
    <row r="158" spans="1:10" ht="15.75">
      <c r="A158" s="328">
        <v>10</v>
      </c>
      <c r="B158" s="327"/>
      <c r="C158" s="562" t="s">
        <v>63</v>
      </c>
      <c r="D158" s="562"/>
      <c r="E158" s="327"/>
      <c r="F158" s="327"/>
      <c r="G158" s="327"/>
      <c r="H158" s="327"/>
      <c r="I158" s="329">
        <f>SUM(I159:I160)</f>
        <v>6393.57</v>
      </c>
      <c r="J158" s="329">
        <f>SUM(J159:J160)</f>
        <v>7961.11</v>
      </c>
    </row>
    <row r="159" spans="1:10" ht="47.25">
      <c r="A159" s="354" t="s">
        <v>19</v>
      </c>
      <c r="B159" s="250" t="s">
        <v>915</v>
      </c>
      <c r="C159" s="386">
        <v>98546</v>
      </c>
      <c r="D159" s="385" t="s">
        <v>108</v>
      </c>
      <c r="E159" s="384" t="s">
        <v>90</v>
      </c>
      <c r="F159" s="383">
        <v>49.17</v>
      </c>
      <c r="G159" s="382">
        <v>130.03</v>
      </c>
      <c r="H159" s="90">
        <f>TRUNC((ORÇAMENTO!G205*1.2452),2)</f>
        <v>161.91</v>
      </c>
      <c r="I159" s="98">
        <f>TRUNC((F159*G159),2)</f>
        <v>6393.57</v>
      </c>
      <c r="J159" s="139">
        <f>TRUNC((H159*F159),2)</f>
        <v>7961.11</v>
      </c>
    </row>
    <row r="160" spans="1:10" ht="15.75">
      <c r="A160" s="142"/>
      <c r="B160" s="104"/>
      <c r="C160" s="104"/>
      <c r="D160" s="331"/>
      <c r="E160" s="87"/>
      <c r="F160" s="348"/>
      <c r="G160" s="344"/>
      <c r="H160" s="89"/>
      <c r="I160" s="94"/>
      <c r="J160" s="140"/>
    </row>
    <row r="161" spans="1:10" ht="15.75">
      <c r="A161" s="328">
        <v>11</v>
      </c>
      <c r="B161" s="327"/>
      <c r="C161" s="562" t="s">
        <v>358</v>
      </c>
      <c r="D161" s="562"/>
      <c r="E161" s="327"/>
      <c r="F161" s="327"/>
      <c r="G161" s="327"/>
      <c r="H161" s="327"/>
      <c r="I161" s="329">
        <f>SUM(I162:I173)</f>
        <v>37871.57</v>
      </c>
      <c r="J161" s="329">
        <f>SUM(J162:J173)</f>
        <v>47153.53</v>
      </c>
    </row>
    <row r="162" spans="1:10" ht="63">
      <c r="A162" s="338" t="s">
        <v>20</v>
      </c>
      <c r="B162" s="250" t="s">
        <v>915</v>
      </c>
      <c r="C162" s="113">
        <v>87905</v>
      </c>
      <c r="D162" s="298" t="s">
        <v>217</v>
      </c>
      <c r="E162" s="388" t="s">
        <v>90</v>
      </c>
      <c r="F162" s="300">
        <v>456.24</v>
      </c>
      <c r="G162" s="303">
        <v>7.8</v>
      </c>
      <c r="H162" s="90">
        <f>TRUNC((ORÇAMENTO!G208*1.2452),2)</f>
        <v>9.7100000000000009</v>
      </c>
      <c r="I162" s="98">
        <f>TRUNC((F162*G162),2)</f>
        <v>3558.67</v>
      </c>
      <c r="J162" s="139">
        <f>TRUNC((H162*F162),2)</f>
        <v>4430.09</v>
      </c>
    </row>
    <row r="163" spans="1:10" ht="15.75">
      <c r="A163" s="338"/>
      <c r="B163" s="84"/>
      <c r="C163" s="100"/>
      <c r="D163" s="331"/>
      <c r="E163" s="388"/>
      <c r="F163" s="89"/>
      <c r="G163" s="303"/>
      <c r="H163" s="89"/>
      <c r="I163" s="94"/>
      <c r="J163" s="140"/>
    </row>
    <row r="164" spans="1:10" ht="47.25">
      <c r="A164" s="338" t="s">
        <v>21</v>
      </c>
      <c r="B164" s="250" t="s">
        <v>915</v>
      </c>
      <c r="C164" s="113">
        <v>87882</v>
      </c>
      <c r="D164" s="298" t="s">
        <v>216</v>
      </c>
      <c r="E164" s="286" t="s">
        <v>90</v>
      </c>
      <c r="F164" s="300">
        <v>69.11</v>
      </c>
      <c r="G164" s="303">
        <v>6.28</v>
      </c>
      <c r="H164" s="90">
        <f>TRUNC((ORÇAMENTO!G219*1.2452),2)</f>
        <v>7.81</v>
      </c>
      <c r="I164" s="98">
        <f>TRUNC((F164*G164),2)</f>
        <v>434.01</v>
      </c>
      <c r="J164" s="139">
        <f>TRUNC((H164*F164),2)</f>
        <v>539.74</v>
      </c>
    </row>
    <row r="165" spans="1:10" ht="15.75">
      <c r="A165" s="338"/>
      <c r="B165" s="84"/>
      <c r="C165" s="100"/>
      <c r="D165" s="331"/>
      <c r="E165" s="286"/>
      <c r="F165" s="89"/>
      <c r="G165" s="344"/>
      <c r="H165" s="89"/>
      <c r="I165" s="94"/>
      <c r="J165" s="140"/>
    </row>
    <row r="166" spans="1:10" ht="78.75">
      <c r="A166" s="338" t="s">
        <v>752</v>
      </c>
      <c r="B166" s="250" t="s">
        <v>915</v>
      </c>
      <c r="C166" s="113">
        <v>87531</v>
      </c>
      <c r="D166" s="298" t="s">
        <v>218</v>
      </c>
      <c r="E166" s="286" t="s">
        <v>90</v>
      </c>
      <c r="F166" s="300">
        <v>252.66</v>
      </c>
      <c r="G166" s="303">
        <v>35.94</v>
      </c>
      <c r="H166" s="90">
        <f>TRUNC((ORÇAMENTO!G229*1.2452),2)</f>
        <v>44.75</v>
      </c>
      <c r="I166" s="98">
        <f>TRUNC((F166*G166),2)</f>
        <v>9080.6</v>
      </c>
      <c r="J166" s="139">
        <f>TRUNC((H166*F166),2)</f>
        <v>11306.53</v>
      </c>
    </row>
    <row r="167" spans="1:10" ht="15.75">
      <c r="A167" s="141"/>
      <c r="B167" s="84"/>
      <c r="C167" s="387"/>
      <c r="D167" s="331"/>
      <c r="E167" s="102"/>
      <c r="F167" s="89"/>
      <c r="G167" s="303"/>
      <c r="H167" s="89"/>
      <c r="I167" s="94"/>
      <c r="J167" s="140"/>
    </row>
    <row r="168" spans="1:10" ht="63">
      <c r="A168" s="338" t="s">
        <v>754</v>
      </c>
      <c r="B168" s="250" t="s">
        <v>915</v>
      </c>
      <c r="C168" s="133" t="s">
        <v>219</v>
      </c>
      <c r="D168" s="298" t="s">
        <v>220</v>
      </c>
      <c r="E168" s="286" t="s">
        <v>90</v>
      </c>
      <c r="F168" s="300">
        <v>203.58</v>
      </c>
      <c r="G168" s="303">
        <v>25.01</v>
      </c>
      <c r="H168" s="90">
        <f>TRUNC((ORÇAMENTO!G239*1.2452),2)</f>
        <v>31.14</v>
      </c>
      <c r="I168" s="98">
        <f>TRUNC((F168*G168),2)</f>
        <v>5091.53</v>
      </c>
      <c r="J168" s="139">
        <f>TRUNC((H168*F168),2)</f>
        <v>6339.48</v>
      </c>
    </row>
    <row r="169" spans="1:10" ht="15.75">
      <c r="A169" s="141"/>
      <c r="B169" s="87"/>
      <c r="C169" s="87"/>
      <c r="D169" s="331"/>
      <c r="E169" s="102"/>
      <c r="F169" s="90"/>
      <c r="G169" s="303"/>
      <c r="H169" s="89"/>
      <c r="I169" s="94"/>
      <c r="J169" s="140"/>
    </row>
    <row r="170" spans="1:10" ht="63">
      <c r="A170" s="338" t="s">
        <v>755</v>
      </c>
      <c r="B170" s="250" t="s">
        <v>915</v>
      </c>
      <c r="C170" s="133" t="s">
        <v>221</v>
      </c>
      <c r="D170" s="298" t="s">
        <v>222</v>
      </c>
      <c r="E170" s="286" t="s">
        <v>90</v>
      </c>
      <c r="F170" s="300">
        <v>69.11</v>
      </c>
      <c r="G170" s="303">
        <v>33.880000000000003</v>
      </c>
      <c r="H170" s="90">
        <f>TRUNC((ORÇAMENTO!G241*1.2452),2)</f>
        <v>42.18</v>
      </c>
      <c r="I170" s="98">
        <f>TRUNC((F170*G170),2)</f>
        <v>2341.44</v>
      </c>
      <c r="J170" s="139">
        <f>TRUNC((H170*F170),2)</f>
        <v>2915.05</v>
      </c>
    </row>
    <row r="171" spans="1:10" ht="15.75">
      <c r="A171" s="141"/>
      <c r="B171" s="87"/>
      <c r="C171" s="87"/>
      <c r="D171" s="331"/>
      <c r="E171" s="102"/>
      <c r="F171" s="90"/>
      <c r="G171" s="359"/>
      <c r="H171" s="89"/>
      <c r="I171" s="94"/>
      <c r="J171" s="140"/>
    </row>
    <row r="172" spans="1:10" ht="63">
      <c r="A172" s="338" t="s">
        <v>757</v>
      </c>
      <c r="B172" s="250" t="s">
        <v>915</v>
      </c>
      <c r="C172" s="113">
        <v>87273</v>
      </c>
      <c r="D172" s="298" t="s">
        <v>756</v>
      </c>
      <c r="E172" s="286" t="s">
        <v>90</v>
      </c>
      <c r="F172" s="300">
        <v>252.66</v>
      </c>
      <c r="G172" s="303">
        <v>68.73</v>
      </c>
      <c r="H172" s="90">
        <f>TRUNC((ORÇAMENTO!G251*1.2452),2)</f>
        <v>85.58</v>
      </c>
      <c r="I172" s="98">
        <f>TRUNC((F172*G172),2)</f>
        <v>17365.32</v>
      </c>
      <c r="J172" s="139">
        <f>TRUNC((H172*F172),2)</f>
        <v>21622.639999999999</v>
      </c>
    </row>
    <row r="173" spans="1:10" ht="15.75">
      <c r="A173" s="338"/>
      <c r="B173" s="113"/>
      <c r="C173" s="389"/>
      <c r="D173" s="331"/>
      <c r="E173" s="102"/>
      <c r="F173" s="135"/>
      <c r="G173" s="303"/>
      <c r="H173" s="90"/>
      <c r="I173" s="98"/>
      <c r="J173" s="139"/>
    </row>
    <row r="174" spans="1:10" ht="15.75">
      <c r="A174" s="328">
        <v>12</v>
      </c>
      <c r="B174" s="327"/>
      <c r="C174" s="562" t="s">
        <v>359</v>
      </c>
      <c r="D174" s="562"/>
      <c r="E174" s="327"/>
      <c r="F174" s="327"/>
      <c r="G174" s="327"/>
      <c r="H174" s="327"/>
      <c r="I174" s="329">
        <f>I175+I184+I197</f>
        <v>480496.30000000005</v>
      </c>
      <c r="J174" s="329">
        <f>J175+J184+J197</f>
        <v>598293.44999999995</v>
      </c>
    </row>
    <row r="175" spans="1:10" ht="15.75">
      <c r="A175" s="366" t="s">
        <v>22</v>
      </c>
      <c r="B175" s="367"/>
      <c r="C175" s="563" t="s">
        <v>758</v>
      </c>
      <c r="D175" s="590"/>
      <c r="E175" s="367"/>
      <c r="F175" s="367"/>
      <c r="G175" s="367"/>
      <c r="H175" s="367"/>
      <c r="I175" s="368">
        <f>SUM(I176:I183)</f>
        <v>147783.63</v>
      </c>
      <c r="J175" s="368">
        <f>SUM(J176:J183)</f>
        <v>184015.99</v>
      </c>
    </row>
    <row r="176" spans="1:10" ht="78.75">
      <c r="A176" s="338" t="s">
        <v>759</v>
      </c>
      <c r="B176" s="250" t="s">
        <v>915</v>
      </c>
      <c r="C176" s="394">
        <v>94273</v>
      </c>
      <c r="D176" s="345" t="s">
        <v>97</v>
      </c>
      <c r="E176" s="330" t="s">
        <v>88</v>
      </c>
      <c r="F176" s="300">
        <v>449.59</v>
      </c>
      <c r="G176" s="303">
        <v>56.46</v>
      </c>
      <c r="H176" s="90">
        <f>TRUNC((ORÇAMENTO!G263*1.2452),2)</f>
        <v>70.3</v>
      </c>
      <c r="I176" s="98">
        <f>TRUNC((F176*G176),2)</f>
        <v>25383.85</v>
      </c>
      <c r="J176" s="139">
        <f>TRUNC((H176*F176),2)</f>
        <v>31606.17</v>
      </c>
    </row>
    <row r="177" spans="1:10" ht="15.75">
      <c r="A177" s="84"/>
      <c r="B177" s="87"/>
      <c r="C177" s="87"/>
      <c r="D177" s="331"/>
      <c r="E177" s="87"/>
      <c r="F177" s="135"/>
      <c r="G177" s="344"/>
      <c r="H177" s="90"/>
      <c r="I177" s="98"/>
      <c r="J177" s="98"/>
    </row>
    <row r="178" spans="1:10" ht="47.25">
      <c r="A178" s="113" t="s">
        <v>762</v>
      </c>
      <c r="B178" s="250" t="s">
        <v>915</v>
      </c>
      <c r="C178" s="363">
        <v>92398</v>
      </c>
      <c r="D178" s="298" t="s">
        <v>209</v>
      </c>
      <c r="E178" s="87" t="s">
        <v>249</v>
      </c>
      <c r="F178" s="348">
        <v>1658.64</v>
      </c>
      <c r="G178" s="303">
        <v>67.989999999999995</v>
      </c>
      <c r="H178" s="90">
        <f>TRUNC((ORÇAMENTO!G268*1.2452),2)</f>
        <v>84.66</v>
      </c>
      <c r="I178" s="98">
        <f>TRUNC((F178*G178),2)</f>
        <v>112770.93</v>
      </c>
      <c r="J178" s="139">
        <f>TRUNC((H178*F178),2)</f>
        <v>140420.46</v>
      </c>
    </row>
    <row r="179" spans="1:10" ht="15.75">
      <c r="A179" s="391"/>
      <c r="B179" s="375"/>
      <c r="C179" s="392"/>
      <c r="D179" s="301"/>
      <c r="E179" s="375"/>
      <c r="F179" s="375"/>
      <c r="G179" s="395"/>
      <c r="H179" s="375"/>
      <c r="I179" s="375"/>
      <c r="J179" s="393"/>
    </row>
    <row r="180" spans="1:10" ht="31.5">
      <c r="A180" s="377" t="s">
        <v>765</v>
      </c>
      <c r="B180" s="250" t="s">
        <v>915</v>
      </c>
      <c r="C180" s="380" t="s">
        <v>391</v>
      </c>
      <c r="D180" s="378" t="s">
        <v>390</v>
      </c>
      <c r="E180" s="381" t="s">
        <v>251</v>
      </c>
      <c r="F180" s="300">
        <v>6</v>
      </c>
      <c r="G180" s="303">
        <v>430.78</v>
      </c>
      <c r="H180" s="90">
        <f>TRUNC((ORÇAMENTO!G273*1.2452),2)</f>
        <v>536.4</v>
      </c>
      <c r="I180" s="98">
        <f>TRUNC((F180*G180),2)</f>
        <v>2584.6799999999998</v>
      </c>
      <c r="J180" s="139">
        <f>TRUNC((H180*F180),2)</f>
        <v>3218.4</v>
      </c>
    </row>
    <row r="181" spans="1:10" ht="15.75">
      <c r="A181" s="391"/>
      <c r="B181" s="375"/>
      <c r="C181" s="392"/>
      <c r="D181" s="397"/>
      <c r="E181" s="375"/>
      <c r="F181" s="375"/>
      <c r="G181" s="376"/>
      <c r="H181" s="375"/>
      <c r="I181" s="375"/>
      <c r="J181" s="393"/>
    </row>
    <row r="182" spans="1:10" ht="47.25">
      <c r="A182" s="398" t="s">
        <v>766</v>
      </c>
      <c r="B182" s="250" t="s">
        <v>915</v>
      </c>
      <c r="C182" s="380" t="s">
        <v>147</v>
      </c>
      <c r="D182" s="345" t="s">
        <v>148</v>
      </c>
      <c r="E182" s="330" t="s">
        <v>88</v>
      </c>
      <c r="F182" s="300">
        <v>72.099999999999994</v>
      </c>
      <c r="G182" s="303">
        <v>97.7</v>
      </c>
      <c r="H182" s="90">
        <f>TRUNC((ORÇAMENTO!G275*1.2452),2)</f>
        <v>121.65</v>
      </c>
      <c r="I182" s="98">
        <f>TRUNC((F182*G182),2)</f>
        <v>7044.17</v>
      </c>
      <c r="J182" s="139">
        <f>TRUNC((H182*F182),2)</f>
        <v>8770.9599999999991</v>
      </c>
    </row>
    <row r="183" spans="1:10" ht="15.75">
      <c r="A183" s="396"/>
      <c r="B183" s="375"/>
      <c r="C183" s="392"/>
      <c r="D183" s="397"/>
      <c r="E183" s="375"/>
      <c r="F183" s="375"/>
      <c r="G183" s="376"/>
      <c r="H183" s="375"/>
      <c r="I183" s="375"/>
      <c r="J183" s="393"/>
    </row>
    <row r="184" spans="1:10" ht="15.75">
      <c r="A184" s="366" t="s">
        <v>23</v>
      </c>
      <c r="B184" s="367"/>
      <c r="C184" s="563" t="s">
        <v>73</v>
      </c>
      <c r="D184" s="590"/>
      <c r="E184" s="367"/>
      <c r="F184" s="367"/>
      <c r="G184" s="367"/>
      <c r="H184" s="367"/>
      <c r="I184" s="368">
        <f>SUM(I185:I196)</f>
        <v>294137.21000000002</v>
      </c>
      <c r="J184" s="368">
        <f>SUM(J185:J196)</f>
        <v>366244.49</v>
      </c>
    </row>
    <row r="185" spans="1:10" ht="31.5">
      <c r="A185" s="338" t="s">
        <v>769</v>
      </c>
      <c r="B185" s="250" t="s">
        <v>915</v>
      </c>
      <c r="C185" s="343">
        <v>95240</v>
      </c>
      <c r="D185" s="345" t="s">
        <v>392</v>
      </c>
      <c r="E185" s="346" t="s">
        <v>90</v>
      </c>
      <c r="F185" s="300">
        <v>108.95</v>
      </c>
      <c r="G185" s="303">
        <v>16.97</v>
      </c>
      <c r="H185" s="90">
        <f>TRUNC((ORÇAMENTO!G278*1.2452),2)</f>
        <v>21.13</v>
      </c>
      <c r="I185" s="98">
        <f>TRUNC((F185*G185),2)</f>
        <v>1848.88</v>
      </c>
      <c r="J185" s="139">
        <f>TRUNC((H185*F185),2)</f>
        <v>2302.11</v>
      </c>
    </row>
    <row r="186" spans="1:10" ht="15.75">
      <c r="A186" s="338"/>
      <c r="B186" s="87"/>
      <c r="C186" s="87"/>
      <c r="D186" s="331"/>
      <c r="E186" s="107"/>
      <c r="F186" s="89"/>
      <c r="G186" s="344"/>
      <c r="H186" s="89"/>
      <c r="I186" s="94"/>
      <c r="J186" s="140"/>
    </row>
    <row r="187" spans="1:10" ht="63">
      <c r="A187" s="338" t="s">
        <v>770</v>
      </c>
      <c r="B187" s="250" t="s">
        <v>915</v>
      </c>
      <c r="C187" s="363">
        <v>87630</v>
      </c>
      <c r="D187" s="399" t="s">
        <v>393</v>
      </c>
      <c r="E187" s="388" t="s">
        <v>90</v>
      </c>
      <c r="F187" s="300">
        <v>108.95</v>
      </c>
      <c r="G187" s="303">
        <v>37.229999999999997</v>
      </c>
      <c r="H187" s="90">
        <f>TRUNC((ORÇAMENTO!G280*1.2452),2)</f>
        <v>46.35</v>
      </c>
      <c r="I187" s="98">
        <f>TRUNC((F187*G187),2)</f>
        <v>4056.2</v>
      </c>
      <c r="J187" s="139">
        <f>TRUNC((H187*F187),2)</f>
        <v>5049.83</v>
      </c>
    </row>
    <row r="188" spans="1:10" ht="15.75">
      <c r="A188" s="338"/>
      <c r="B188" s="101"/>
      <c r="C188" s="101"/>
      <c r="D188" s="331"/>
      <c r="E188" s="107"/>
      <c r="F188" s="89"/>
      <c r="G188" s="344"/>
      <c r="H188" s="89"/>
      <c r="I188" s="94"/>
      <c r="J188" s="140"/>
    </row>
    <row r="189" spans="1:10" ht="47.25">
      <c r="A189" s="338" t="s">
        <v>771</v>
      </c>
      <c r="B189" s="250" t="s">
        <v>915</v>
      </c>
      <c r="C189" s="113">
        <v>87262</v>
      </c>
      <c r="D189" s="298" t="s">
        <v>212</v>
      </c>
      <c r="E189" s="286" t="s">
        <v>90</v>
      </c>
      <c r="F189" s="300">
        <v>108.95</v>
      </c>
      <c r="G189" s="303">
        <v>173.11</v>
      </c>
      <c r="H189" s="90">
        <f>TRUNC((ORÇAMENTO!G282*1.2452),2)</f>
        <v>215.55</v>
      </c>
      <c r="I189" s="98">
        <f>TRUNC((F189*G189),2)</f>
        <v>18860.330000000002</v>
      </c>
      <c r="J189" s="139">
        <f>TRUNC((H189*F189),2)</f>
        <v>23484.17</v>
      </c>
    </row>
    <row r="190" spans="1:10" ht="15.75">
      <c r="A190" s="338"/>
      <c r="B190" s="84"/>
      <c r="C190" s="84"/>
      <c r="D190" s="331"/>
      <c r="E190" s="102"/>
      <c r="F190" s="89"/>
      <c r="G190" s="359"/>
      <c r="H190" s="89"/>
      <c r="I190" s="94"/>
      <c r="J190" s="140"/>
    </row>
    <row r="191" spans="1:10" ht="31.5">
      <c r="A191" s="338" t="s">
        <v>772</v>
      </c>
      <c r="B191" s="250" t="s">
        <v>915</v>
      </c>
      <c r="C191" s="133" t="s">
        <v>213</v>
      </c>
      <c r="D191" s="297" t="s">
        <v>214</v>
      </c>
      <c r="E191" s="286" t="s">
        <v>88</v>
      </c>
      <c r="F191" s="300">
        <v>14.6</v>
      </c>
      <c r="G191" s="303">
        <v>115.35</v>
      </c>
      <c r="H191" s="90">
        <f>TRUNC((ORÇAMENTO!G284*1.2452),2)</f>
        <v>143.63</v>
      </c>
      <c r="I191" s="98">
        <f>TRUNC((F191*G191),2)</f>
        <v>1684.11</v>
      </c>
      <c r="J191" s="139">
        <f>TRUNC((H191*F191),2)</f>
        <v>2096.9899999999998</v>
      </c>
    </row>
    <row r="192" spans="1:10" ht="15.75">
      <c r="A192" s="148"/>
      <c r="B192" s="84"/>
      <c r="C192" s="87"/>
      <c r="D192" s="331"/>
      <c r="E192" s="102"/>
      <c r="F192" s="135"/>
      <c r="G192" s="334"/>
      <c r="H192" s="90"/>
      <c r="I192" s="98"/>
      <c r="J192" s="139"/>
    </row>
    <row r="193" spans="1:11" ht="31.5">
      <c r="A193" s="354" t="s">
        <v>774</v>
      </c>
      <c r="B193" s="250" t="s">
        <v>915</v>
      </c>
      <c r="C193" s="133">
        <v>99814</v>
      </c>
      <c r="D193" s="298" t="s">
        <v>254</v>
      </c>
      <c r="E193" s="286" t="s">
        <v>90</v>
      </c>
      <c r="F193" s="300">
        <v>1207.6500000000001</v>
      </c>
      <c r="G193" s="303">
        <v>1.64</v>
      </c>
      <c r="H193" s="90">
        <f>TRUNC((ORÇAMENTO!G286*1.2452),2)</f>
        <v>2.04</v>
      </c>
      <c r="I193" s="98">
        <f>TRUNC((F193*G193),2)</f>
        <v>1980.54</v>
      </c>
      <c r="J193" s="139">
        <f>TRUNC((H193*F193),2)</f>
        <v>2463.6</v>
      </c>
    </row>
    <row r="194" spans="1:11" ht="15.75">
      <c r="A194" s="148"/>
      <c r="B194" s="84"/>
      <c r="C194" s="87"/>
      <c r="D194" s="331"/>
      <c r="E194" s="87"/>
      <c r="F194" s="135"/>
      <c r="G194" s="334"/>
      <c r="H194" s="90"/>
      <c r="I194" s="98"/>
      <c r="J194" s="139"/>
    </row>
    <row r="195" spans="1:11" ht="31.5">
      <c r="A195" s="354" t="s">
        <v>775</v>
      </c>
      <c r="B195" s="250" t="s">
        <v>915</v>
      </c>
      <c r="C195" s="133">
        <v>101727</v>
      </c>
      <c r="D195" s="298" t="s">
        <v>776</v>
      </c>
      <c r="E195" s="133" t="s">
        <v>90</v>
      </c>
      <c r="F195" s="300">
        <v>1207.6500000000001</v>
      </c>
      <c r="G195" s="303">
        <v>220.02</v>
      </c>
      <c r="H195" s="90">
        <f>TRUNC((ORÇAMENTO!G290*1.2452),2)</f>
        <v>273.95999999999998</v>
      </c>
      <c r="I195" s="98">
        <f>TRUNC((F195*G195),2)</f>
        <v>265707.15000000002</v>
      </c>
      <c r="J195" s="139">
        <f>TRUNC((H195*F195),2)</f>
        <v>330847.78999999998</v>
      </c>
    </row>
    <row r="196" spans="1:11" ht="15.75">
      <c r="A196" s="148"/>
      <c r="B196" s="84"/>
      <c r="C196" s="87"/>
      <c r="D196" s="331"/>
      <c r="E196" s="87"/>
      <c r="F196" s="135"/>
      <c r="G196" s="334"/>
      <c r="H196" s="90"/>
      <c r="I196" s="98"/>
      <c r="J196" s="139"/>
    </row>
    <row r="197" spans="1:11" ht="15.75">
      <c r="A197" s="366" t="s">
        <v>360</v>
      </c>
      <c r="B197" s="367"/>
      <c r="C197" s="563" t="s">
        <v>781</v>
      </c>
      <c r="D197" s="564"/>
      <c r="E197" s="367"/>
      <c r="F197" s="367"/>
      <c r="G197" s="367"/>
      <c r="H197" s="367"/>
      <c r="I197" s="368">
        <f>SUM(I198:I201)</f>
        <v>38575.46</v>
      </c>
      <c r="J197" s="368">
        <f>SUM(J198:J201)</f>
        <v>48032.97</v>
      </c>
    </row>
    <row r="198" spans="1:11" ht="47.25">
      <c r="A198" s="339" t="s">
        <v>780</v>
      </c>
      <c r="B198" s="250" t="s">
        <v>915</v>
      </c>
      <c r="C198" s="133" t="s">
        <v>215</v>
      </c>
      <c r="D198" s="298" t="s">
        <v>394</v>
      </c>
      <c r="E198" s="133" t="s">
        <v>90</v>
      </c>
      <c r="F198" s="300">
        <v>155.69</v>
      </c>
      <c r="G198" s="303">
        <v>83.54</v>
      </c>
      <c r="H198" s="90">
        <f>TRUNC((ORÇAMENTO!G295*1.2452),2)</f>
        <v>104.02</v>
      </c>
      <c r="I198" s="98">
        <f>TRUNC((F198*G198),2)</f>
        <v>13006.34</v>
      </c>
      <c r="J198" s="139">
        <f>TRUNC((H198*F198),2)</f>
        <v>16194.87</v>
      </c>
    </row>
    <row r="199" spans="1:11" ht="15.75">
      <c r="A199" s="339"/>
      <c r="B199" s="87"/>
      <c r="C199" s="88"/>
      <c r="D199" s="331"/>
      <c r="E199" s="87"/>
      <c r="F199" s="348"/>
      <c r="G199" s="344"/>
      <c r="H199" s="89"/>
      <c r="I199" s="94"/>
      <c r="J199" s="140"/>
    </row>
    <row r="200" spans="1:11" s="5" customFormat="1" ht="31.5">
      <c r="A200" s="339" t="s">
        <v>783</v>
      </c>
      <c r="B200" s="250" t="s">
        <v>915</v>
      </c>
      <c r="C200" s="133">
        <v>101094</v>
      </c>
      <c r="D200" s="333" t="s">
        <v>395</v>
      </c>
      <c r="E200" s="133" t="s">
        <v>88</v>
      </c>
      <c r="F200" s="300">
        <v>138.94</v>
      </c>
      <c r="G200" s="303">
        <v>184.03</v>
      </c>
      <c r="H200" s="90">
        <f>TRUNC((ORÇAMENTO!G297*1.2452),2)</f>
        <v>229.15</v>
      </c>
      <c r="I200" s="98">
        <f>TRUNC((F200*G200),2)</f>
        <v>25569.119999999999</v>
      </c>
      <c r="J200" s="139">
        <f>TRUNC((H200*F200),2)</f>
        <v>31838.1</v>
      </c>
    </row>
    <row r="201" spans="1:11" s="5" customFormat="1" ht="15.75">
      <c r="A201" s="142"/>
      <c r="B201" s="84"/>
      <c r="C201" s="133"/>
      <c r="D201" s="336"/>
      <c r="E201" s="87"/>
      <c r="F201" s="89"/>
      <c r="G201" s="303"/>
      <c r="H201" s="90"/>
      <c r="I201" s="94"/>
      <c r="J201" s="140"/>
    </row>
    <row r="202" spans="1:11" ht="15.75">
      <c r="A202" s="328">
        <v>13</v>
      </c>
      <c r="B202" s="327"/>
      <c r="C202" s="562" t="s">
        <v>69</v>
      </c>
      <c r="D202" s="562"/>
      <c r="E202" s="327"/>
      <c r="F202" s="327"/>
      <c r="G202" s="327"/>
      <c r="H202" s="327"/>
      <c r="I202" s="329">
        <f>SUM(I203:I214)</f>
        <v>43316.200000000004</v>
      </c>
      <c r="J202" s="329">
        <f>SUM(J203:J214)</f>
        <v>53908.3</v>
      </c>
    </row>
    <row r="203" spans="1:11" ht="31.5">
      <c r="A203" s="338" t="s">
        <v>38</v>
      </c>
      <c r="B203" s="250" t="s">
        <v>915</v>
      </c>
      <c r="C203" s="363">
        <v>88489</v>
      </c>
      <c r="D203" s="298" t="s">
        <v>211</v>
      </c>
      <c r="E203" s="286" t="s">
        <v>90</v>
      </c>
      <c r="F203" s="300">
        <v>1749.64</v>
      </c>
      <c r="G203" s="303">
        <v>14.76</v>
      </c>
      <c r="H203" s="90">
        <f>TRUNC((ORÇAMENTO!G300*1.2452),2)</f>
        <v>18.37</v>
      </c>
      <c r="I203" s="98">
        <f>TRUNC((F203*G203),2)</f>
        <v>25824.68</v>
      </c>
      <c r="J203" s="139">
        <f>TRUNC((H203*F203),2)</f>
        <v>32140.880000000001</v>
      </c>
    </row>
    <row r="204" spans="1:11" ht="15.75">
      <c r="A204" s="338"/>
      <c r="B204" s="101"/>
      <c r="C204" s="363"/>
      <c r="D204" s="331"/>
      <c r="E204" s="286"/>
      <c r="F204" s="136"/>
      <c r="G204" s="344"/>
      <c r="H204" s="89"/>
      <c r="I204" s="94"/>
      <c r="J204" s="140"/>
    </row>
    <row r="205" spans="1:11" ht="31.5">
      <c r="A205" s="338" t="s">
        <v>39</v>
      </c>
      <c r="B205" s="250" t="s">
        <v>915</v>
      </c>
      <c r="C205" s="363">
        <v>88488</v>
      </c>
      <c r="D205" s="298" t="s">
        <v>210</v>
      </c>
      <c r="E205" s="286" t="s">
        <v>90</v>
      </c>
      <c r="F205" s="300">
        <v>69.11</v>
      </c>
      <c r="G205" s="303">
        <v>16.43</v>
      </c>
      <c r="H205" s="90">
        <f>TRUNC((ORÇAMENTO!G304*1.2452),2)</f>
        <v>20.45</v>
      </c>
      <c r="I205" s="98">
        <f>TRUNC((F205*G205),2)</f>
        <v>1135.47</v>
      </c>
      <c r="J205" s="139">
        <f>TRUNC((H205*F205),2)</f>
        <v>1413.29</v>
      </c>
    </row>
    <row r="206" spans="1:11" ht="15.75" outlineLevel="1">
      <c r="A206" s="338"/>
      <c r="B206" s="101"/>
      <c r="C206" s="363"/>
      <c r="D206" s="331"/>
      <c r="E206" s="286"/>
      <c r="F206" s="136"/>
      <c r="G206" s="344"/>
      <c r="H206" s="89"/>
      <c r="I206" s="94"/>
      <c r="J206" s="140"/>
    </row>
    <row r="207" spans="1:11" ht="31.5" outlineLevel="1">
      <c r="A207" s="338" t="s">
        <v>785</v>
      </c>
      <c r="B207" s="250" t="s">
        <v>915</v>
      </c>
      <c r="C207" s="363">
        <v>102504</v>
      </c>
      <c r="D207" s="298" t="s">
        <v>399</v>
      </c>
      <c r="E207" s="286" t="s">
        <v>88</v>
      </c>
      <c r="F207" s="300">
        <v>346.68</v>
      </c>
      <c r="G207" s="303">
        <v>8.07</v>
      </c>
      <c r="H207" s="90">
        <f>TRUNC((ORÇAMENTO!G306*1.2452),2)</f>
        <v>10.039999999999999</v>
      </c>
      <c r="I207" s="98">
        <f>TRUNC((F207*G207),2)</f>
        <v>2797.7</v>
      </c>
      <c r="J207" s="139">
        <f>TRUNC((H207*F207),2)</f>
        <v>3480.66</v>
      </c>
      <c r="K207" s="9"/>
    </row>
    <row r="208" spans="1:11" ht="15.75" outlineLevel="1">
      <c r="A208" s="338"/>
      <c r="B208" s="101"/>
      <c r="C208" s="363"/>
      <c r="D208" s="331"/>
      <c r="E208" s="286"/>
      <c r="F208" s="136"/>
      <c r="G208" s="303"/>
      <c r="H208" s="89"/>
      <c r="I208" s="94"/>
      <c r="J208" s="140"/>
      <c r="K208" s="9"/>
    </row>
    <row r="209" spans="1:11" ht="63" outlineLevel="1">
      <c r="A209" s="338" t="s">
        <v>786</v>
      </c>
      <c r="B209" s="250" t="s">
        <v>915</v>
      </c>
      <c r="C209" s="394">
        <v>100750</v>
      </c>
      <c r="D209" s="298" t="s">
        <v>400</v>
      </c>
      <c r="E209" s="286" t="s">
        <v>90</v>
      </c>
      <c r="F209" s="300">
        <v>36.119999999999997</v>
      </c>
      <c r="G209" s="303">
        <v>20.71</v>
      </c>
      <c r="H209" s="90">
        <f>TRUNC((ORÇAMENTO!G308*1.2452),2)</f>
        <v>25.78</v>
      </c>
      <c r="I209" s="98">
        <f>TRUNC((F209*G209),2)</f>
        <v>748.04</v>
      </c>
      <c r="J209" s="139">
        <f>TRUNC((H209*F209),2)</f>
        <v>931.17</v>
      </c>
    </row>
    <row r="210" spans="1:11" ht="20.100000000000001" customHeight="1" outlineLevel="1">
      <c r="A210" s="338"/>
      <c r="B210" s="104"/>
      <c r="C210" s="394"/>
      <c r="D210" s="301"/>
      <c r="E210" s="286"/>
      <c r="F210" s="136"/>
      <c r="G210" s="344"/>
      <c r="H210" s="89"/>
      <c r="I210" s="94"/>
      <c r="J210" s="140"/>
    </row>
    <row r="211" spans="1:11" ht="47.25" outlineLevel="1">
      <c r="A211" s="338" t="s">
        <v>787</v>
      </c>
      <c r="B211" s="250" t="s">
        <v>915</v>
      </c>
      <c r="C211" s="394">
        <v>100747</v>
      </c>
      <c r="D211" s="298" t="s">
        <v>401</v>
      </c>
      <c r="E211" s="286" t="s">
        <v>90</v>
      </c>
      <c r="F211" s="300">
        <v>1244.97</v>
      </c>
      <c r="G211" s="303">
        <v>9.98</v>
      </c>
      <c r="H211" s="90">
        <f>TRUNC((ORÇAMENTO!G310*1.2452),2)</f>
        <v>12.42</v>
      </c>
      <c r="I211" s="98">
        <f>TRUNC((F211*G211),2)</f>
        <v>12424.8</v>
      </c>
      <c r="J211" s="139">
        <f>TRUNC((H211*F211),2)</f>
        <v>15462.52</v>
      </c>
    </row>
    <row r="212" spans="1:11" ht="15.75" outlineLevel="1">
      <c r="A212" s="338"/>
      <c r="B212" s="104"/>
      <c r="C212" s="417"/>
      <c r="D212" s="301"/>
      <c r="E212" s="286"/>
      <c r="F212" s="136"/>
      <c r="G212" s="344"/>
      <c r="H212" s="89"/>
      <c r="I212" s="94"/>
      <c r="J212" s="140"/>
    </row>
    <row r="213" spans="1:11" ht="47.25" outlineLevel="1">
      <c r="A213" s="338" t="s">
        <v>788</v>
      </c>
      <c r="B213" s="250" t="s">
        <v>915</v>
      </c>
      <c r="C213" s="270" t="s">
        <v>397</v>
      </c>
      <c r="D213" s="418" t="s">
        <v>398</v>
      </c>
      <c r="E213" s="286" t="s">
        <v>90</v>
      </c>
      <c r="F213" s="300">
        <v>28.14</v>
      </c>
      <c r="G213" s="303">
        <v>13.7</v>
      </c>
      <c r="H213" s="90">
        <f>TRUNC((ORÇAMENTO!G312*1.2452),2)</f>
        <v>17.05</v>
      </c>
      <c r="I213" s="98">
        <f>TRUNC((F213*G213),2)</f>
        <v>385.51</v>
      </c>
      <c r="J213" s="139">
        <f>TRUNC((H213*F213),2)</f>
        <v>479.78</v>
      </c>
    </row>
    <row r="214" spans="1:11" ht="15.75" outlineLevel="1">
      <c r="A214" s="141"/>
      <c r="B214" s="104"/>
      <c r="C214" s="103"/>
      <c r="D214" s="301"/>
      <c r="E214" s="102"/>
      <c r="F214" s="136"/>
      <c r="G214" s="344"/>
      <c r="H214" s="89"/>
      <c r="I214" s="94"/>
      <c r="J214" s="140"/>
    </row>
    <row r="215" spans="1:11" ht="20.100000000000001" customHeight="1">
      <c r="A215" s="328">
        <v>14</v>
      </c>
      <c r="B215" s="327"/>
      <c r="C215" s="562" t="s">
        <v>361</v>
      </c>
      <c r="D215" s="562"/>
      <c r="E215" s="327"/>
      <c r="F215" s="327"/>
      <c r="G215" s="327"/>
      <c r="H215" s="327"/>
      <c r="I215" s="329">
        <f>I216+I253</f>
        <v>5814.9500000000007</v>
      </c>
      <c r="J215" s="329">
        <f>J216+J253</f>
        <v>7239.1899999999987</v>
      </c>
    </row>
    <row r="216" spans="1:11" s="6" customFormat="1" ht="20.100000000000001" customHeight="1" outlineLevel="1">
      <c r="A216" s="366" t="s">
        <v>24</v>
      </c>
      <c r="B216" s="367"/>
      <c r="C216" s="563" t="s">
        <v>78</v>
      </c>
      <c r="D216" s="564"/>
      <c r="E216" s="367"/>
      <c r="F216" s="367"/>
      <c r="G216" s="367"/>
      <c r="H216" s="367"/>
      <c r="I216" s="368">
        <f>SUM(I217:I252)</f>
        <v>2812.28</v>
      </c>
      <c r="J216" s="368">
        <f>SUM(J217:J252)</f>
        <v>3500.5699999999993</v>
      </c>
      <c r="K216" s="7"/>
    </row>
    <row r="217" spans="1:11" ht="47.25" outlineLevel="1">
      <c r="A217" s="338" t="s">
        <v>363</v>
      </c>
      <c r="B217" s="250" t="s">
        <v>915</v>
      </c>
      <c r="C217" s="398">
        <v>89401</v>
      </c>
      <c r="D217" s="298" t="s">
        <v>140</v>
      </c>
      <c r="E217" s="347" t="s">
        <v>88</v>
      </c>
      <c r="F217" s="300">
        <v>12</v>
      </c>
      <c r="G217" s="303">
        <v>9.4</v>
      </c>
      <c r="H217" s="90">
        <f>TRUNC((ORÇAMENTO!G316*1.2452),2)</f>
        <v>11.7</v>
      </c>
      <c r="I217" s="98">
        <f>TRUNC((F217*G217),2)</f>
        <v>112.8</v>
      </c>
      <c r="J217" s="139">
        <f>TRUNC((H217*F217),2)</f>
        <v>140.4</v>
      </c>
    </row>
    <row r="218" spans="1:11" ht="15.75" outlineLevel="1">
      <c r="A218" s="338"/>
      <c r="B218" s="84"/>
      <c r="C218" s="100"/>
      <c r="D218" s="331"/>
      <c r="E218" s="347"/>
      <c r="F218" s="300"/>
      <c r="G218" s="303"/>
      <c r="H218" s="89"/>
      <c r="I218" s="94"/>
      <c r="J218" s="140"/>
    </row>
    <row r="219" spans="1:11" ht="31.5" outlineLevel="1">
      <c r="A219" s="338" t="s">
        <v>364</v>
      </c>
      <c r="B219" s="250" t="s">
        <v>915</v>
      </c>
      <c r="C219" s="95">
        <v>89446</v>
      </c>
      <c r="D219" s="298" t="s">
        <v>141</v>
      </c>
      <c r="E219" s="347" t="s">
        <v>88</v>
      </c>
      <c r="F219" s="300">
        <v>42</v>
      </c>
      <c r="G219" s="303">
        <v>5.94</v>
      </c>
      <c r="H219" s="90">
        <f>TRUNC((ORÇAMENTO!G318*1.2452),2)</f>
        <v>7.39</v>
      </c>
      <c r="I219" s="98">
        <f>TRUNC((F219*G219),2)</f>
        <v>249.48</v>
      </c>
      <c r="J219" s="139">
        <f>TRUNC((H219*F219),2)</f>
        <v>310.38</v>
      </c>
    </row>
    <row r="220" spans="1:11" ht="15.75" outlineLevel="1">
      <c r="A220" s="338"/>
      <c r="B220" s="84"/>
      <c r="C220" s="100"/>
      <c r="D220" s="331"/>
      <c r="E220" s="347"/>
      <c r="F220" s="348"/>
      <c r="G220" s="303"/>
      <c r="H220" s="89"/>
      <c r="I220" s="94"/>
      <c r="J220" s="140"/>
    </row>
    <row r="221" spans="1:11" ht="31.5" outlineLevel="1">
      <c r="A221" s="338" t="s">
        <v>365</v>
      </c>
      <c r="B221" s="250" t="s">
        <v>915</v>
      </c>
      <c r="C221" s="95">
        <v>89447</v>
      </c>
      <c r="D221" s="298" t="s">
        <v>142</v>
      </c>
      <c r="E221" s="347" t="s">
        <v>88</v>
      </c>
      <c r="F221" s="300">
        <v>28</v>
      </c>
      <c r="G221" s="303">
        <v>12.56</v>
      </c>
      <c r="H221" s="90">
        <f>TRUNC((ORÇAMENTO!G320*1.2452),2)</f>
        <v>15.63</v>
      </c>
      <c r="I221" s="98">
        <f>TRUNC((F221*G221),2)</f>
        <v>351.68</v>
      </c>
      <c r="J221" s="139">
        <f>TRUNC((H221*F221),2)</f>
        <v>437.64</v>
      </c>
    </row>
    <row r="222" spans="1:11" ht="15.75">
      <c r="A222" s="338"/>
      <c r="B222" s="84"/>
      <c r="C222" s="398"/>
      <c r="D222" s="331"/>
      <c r="E222" s="347"/>
      <c r="F222" s="348"/>
      <c r="G222" s="344"/>
      <c r="H222" s="89"/>
      <c r="I222" s="94"/>
      <c r="J222" s="140"/>
    </row>
    <row r="223" spans="1:11" ht="31.5">
      <c r="A223" s="338" t="s">
        <v>366</v>
      </c>
      <c r="B223" s="250" t="s">
        <v>915</v>
      </c>
      <c r="C223" s="95">
        <v>89448</v>
      </c>
      <c r="D223" s="298" t="s">
        <v>143</v>
      </c>
      <c r="E223" s="347" t="s">
        <v>88</v>
      </c>
      <c r="F223" s="300">
        <v>30</v>
      </c>
      <c r="G223" s="303">
        <v>18.059999999999999</v>
      </c>
      <c r="H223" s="90">
        <f>TRUNC((ORÇAMENTO!G322*1.2452),2)</f>
        <v>22.48</v>
      </c>
      <c r="I223" s="98">
        <f>TRUNC((F223*G223),2)</f>
        <v>541.79999999999995</v>
      </c>
      <c r="J223" s="139">
        <f>TRUNC((H223*F223),2)</f>
        <v>674.4</v>
      </c>
    </row>
    <row r="224" spans="1:11" ht="15.75">
      <c r="A224" s="338"/>
      <c r="B224" s="84"/>
      <c r="C224" s="398"/>
      <c r="D224" s="331"/>
      <c r="E224" s="347"/>
      <c r="F224" s="348"/>
      <c r="G224" s="344"/>
      <c r="H224" s="89"/>
      <c r="I224" s="94"/>
      <c r="J224" s="140"/>
    </row>
    <row r="225" spans="1:10" ht="31.5">
      <c r="A225" s="338" t="s">
        <v>367</v>
      </c>
      <c r="B225" s="250" t="s">
        <v>915</v>
      </c>
      <c r="C225" s="95">
        <v>89449</v>
      </c>
      <c r="D225" s="298" t="s">
        <v>144</v>
      </c>
      <c r="E225" s="347" t="s">
        <v>88</v>
      </c>
      <c r="F225" s="300">
        <v>36</v>
      </c>
      <c r="G225" s="303">
        <v>20.77</v>
      </c>
      <c r="H225" s="90">
        <f>TRUNC((ORÇAMENTO!G324*1.2452),2)</f>
        <v>25.86</v>
      </c>
      <c r="I225" s="98">
        <f>TRUNC((F225*G225),2)</f>
        <v>747.72</v>
      </c>
      <c r="J225" s="139">
        <f>TRUNC((H225*F225),2)</f>
        <v>930.96</v>
      </c>
    </row>
    <row r="226" spans="1:10" ht="15.75">
      <c r="A226" s="141"/>
      <c r="B226" s="84"/>
      <c r="C226" s="398"/>
      <c r="D226" s="331"/>
      <c r="E226" s="347"/>
      <c r="F226" s="348"/>
      <c r="G226" s="344"/>
      <c r="H226" s="89"/>
      <c r="I226" s="94"/>
      <c r="J226" s="140"/>
    </row>
    <row r="227" spans="1:10" ht="47.25">
      <c r="A227" s="338" t="s">
        <v>368</v>
      </c>
      <c r="B227" s="250" t="s">
        <v>915</v>
      </c>
      <c r="C227" s="95">
        <v>89408</v>
      </c>
      <c r="D227" s="298" t="s">
        <v>154</v>
      </c>
      <c r="E227" s="347" t="s">
        <v>251</v>
      </c>
      <c r="F227" s="300">
        <v>15</v>
      </c>
      <c r="G227" s="303">
        <v>7.22</v>
      </c>
      <c r="H227" s="90">
        <f>TRUNC((ORÇAMENTO!G326*1.2452),2)</f>
        <v>8.99</v>
      </c>
      <c r="I227" s="98">
        <f>TRUNC((F227*G227),2)</f>
        <v>108.3</v>
      </c>
      <c r="J227" s="139">
        <f>TRUNC((H227*F227),2)</f>
        <v>134.85</v>
      </c>
    </row>
    <row r="228" spans="1:10" ht="15.75">
      <c r="A228" s="338"/>
      <c r="B228" s="84"/>
      <c r="C228" s="100"/>
      <c r="D228" s="331"/>
      <c r="E228" s="347"/>
      <c r="F228" s="135"/>
      <c r="G228" s="303"/>
      <c r="H228" s="90"/>
      <c r="I228" s="94"/>
      <c r="J228" s="140"/>
    </row>
    <row r="229" spans="1:10" ht="31.5">
      <c r="A229" s="338" t="s">
        <v>369</v>
      </c>
      <c r="B229" s="250" t="s">
        <v>915</v>
      </c>
      <c r="C229" s="95">
        <v>89492</v>
      </c>
      <c r="D229" s="298" t="s">
        <v>408</v>
      </c>
      <c r="E229" s="347" t="s">
        <v>251</v>
      </c>
      <c r="F229" s="300">
        <v>8</v>
      </c>
      <c r="G229" s="303">
        <v>7.5</v>
      </c>
      <c r="H229" s="90">
        <f>TRUNC((ORÇAMENTO!G328*1.2452),2)</f>
        <v>9.33</v>
      </c>
      <c r="I229" s="98">
        <f>TRUNC((F229*G229),2)</f>
        <v>60</v>
      </c>
      <c r="J229" s="139">
        <f>TRUNC((H229*F229),2)</f>
        <v>74.64</v>
      </c>
    </row>
    <row r="230" spans="1:10" ht="15.75">
      <c r="A230" s="338"/>
      <c r="B230" s="84"/>
      <c r="C230" s="88"/>
      <c r="D230" s="331"/>
      <c r="E230" s="347"/>
      <c r="F230" s="136"/>
      <c r="G230" s="344"/>
      <c r="H230" s="89"/>
      <c r="I230" s="94"/>
      <c r="J230" s="140"/>
    </row>
    <row r="231" spans="1:10" ht="31.5">
      <c r="A231" s="338" t="s">
        <v>370</v>
      </c>
      <c r="B231" s="250" t="s">
        <v>915</v>
      </c>
      <c r="C231" s="95">
        <v>89501</v>
      </c>
      <c r="D231" s="298" t="s">
        <v>410</v>
      </c>
      <c r="E231" s="347" t="s">
        <v>251</v>
      </c>
      <c r="F231" s="300">
        <v>6</v>
      </c>
      <c r="G231" s="303">
        <v>14.81</v>
      </c>
      <c r="H231" s="90">
        <f>TRUNC((ORÇAMENTO!G330*1.2452),2)</f>
        <v>18.440000000000001</v>
      </c>
      <c r="I231" s="98">
        <f>TRUNC((F231*G231),2)</f>
        <v>88.86</v>
      </c>
      <c r="J231" s="139">
        <f>TRUNC((H231*F231),2)</f>
        <v>110.64</v>
      </c>
    </row>
    <row r="232" spans="1:10" ht="15.75">
      <c r="A232" s="338"/>
      <c r="B232" s="84"/>
      <c r="C232" s="100"/>
      <c r="D232" s="331"/>
      <c r="E232" s="347"/>
      <c r="F232" s="136"/>
      <c r="G232" s="344"/>
      <c r="H232" s="89"/>
      <c r="I232" s="94"/>
      <c r="J232" s="140"/>
    </row>
    <row r="233" spans="1:10" ht="47.25">
      <c r="A233" s="338" t="s">
        <v>371</v>
      </c>
      <c r="B233" s="250" t="s">
        <v>915</v>
      </c>
      <c r="C233" s="95">
        <v>90373</v>
      </c>
      <c r="D233" s="298" t="s">
        <v>412</v>
      </c>
      <c r="E233" s="347" t="s">
        <v>251</v>
      </c>
      <c r="F233" s="300">
        <v>2</v>
      </c>
      <c r="G233" s="303">
        <v>14.08</v>
      </c>
      <c r="H233" s="90">
        <f>TRUNC((ORÇAMENTO!G332*1.2452),2)</f>
        <v>17.53</v>
      </c>
      <c r="I233" s="98">
        <f>TRUNC((F233*G233),2)</f>
        <v>28.16</v>
      </c>
      <c r="J233" s="139">
        <f>TRUNC((H233*F233),2)</f>
        <v>35.06</v>
      </c>
    </row>
    <row r="234" spans="1:10" ht="15.75">
      <c r="A234" s="141"/>
      <c r="B234" s="84"/>
      <c r="C234" s="88"/>
      <c r="D234" s="331"/>
      <c r="E234" s="347"/>
      <c r="F234" s="136"/>
      <c r="G234" s="344"/>
      <c r="H234" s="89"/>
      <c r="I234" s="94"/>
      <c r="J234" s="140"/>
    </row>
    <row r="235" spans="1:10" ht="47.25">
      <c r="A235" s="338" t="s">
        <v>372</v>
      </c>
      <c r="B235" s="250" t="s">
        <v>915</v>
      </c>
      <c r="C235" s="95">
        <v>89622</v>
      </c>
      <c r="D235" s="298" t="s">
        <v>161</v>
      </c>
      <c r="E235" s="347" t="s">
        <v>251</v>
      </c>
      <c r="F235" s="300">
        <v>4</v>
      </c>
      <c r="G235" s="303">
        <v>13.9</v>
      </c>
      <c r="H235" s="90">
        <f>TRUNC((ORÇAMENTO!G334*1.2452),2)</f>
        <v>17.3</v>
      </c>
      <c r="I235" s="98">
        <f>TRUNC((F235*G235),2)</f>
        <v>55.6</v>
      </c>
      <c r="J235" s="139">
        <f>TRUNC((H235*F235),2)</f>
        <v>69.2</v>
      </c>
    </row>
    <row r="236" spans="1:10" ht="15.75">
      <c r="A236" s="338"/>
      <c r="B236" s="84"/>
      <c r="C236" s="95"/>
      <c r="D236" s="331"/>
      <c r="E236" s="347"/>
      <c r="F236" s="135"/>
      <c r="G236" s="344"/>
      <c r="H236" s="89"/>
      <c r="I236" s="94"/>
      <c r="J236" s="140"/>
    </row>
    <row r="237" spans="1:10" ht="47.25">
      <c r="A237" s="338" t="s">
        <v>373</v>
      </c>
      <c r="B237" s="250" t="s">
        <v>915</v>
      </c>
      <c r="C237" s="95">
        <v>89626</v>
      </c>
      <c r="D237" s="298" t="s">
        <v>162</v>
      </c>
      <c r="E237" s="347" t="s">
        <v>251</v>
      </c>
      <c r="F237" s="300">
        <v>2</v>
      </c>
      <c r="G237" s="303">
        <v>29.45</v>
      </c>
      <c r="H237" s="90">
        <f>TRUNC((ORÇAMENTO!G336*1.2452),2)</f>
        <v>36.67</v>
      </c>
      <c r="I237" s="98">
        <f>TRUNC((F237*G237),2)</f>
        <v>58.9</v>
      </c>
      <c r="J237" s="139">
        <f>TRUNC((H237*F237),2)</f>
        <v>73.34</v>
      </c>
    </row>
    <row r="238" spans="1:10" ht="20.100000000000001" customHeight="1" outlineLevel="1">
      <c r="A238" s="338"/>
      <c r="B238" s="84"/>
      <c r="C238" s="88"/>
      <c r="D238" s="331"/>
      <c r="E238" s="347"/>
      <c r="F238" s="135"/>
      <c r="G238" s="344"/>
      <c r="H238" s="89"/>
      <c r="I238" s="94"/>
      <c r="J238" s="140"/>
    </row>
    <row r="239" spans="1:10" ht="47.25" outlineLevel="1">
      <c r="A239" s="338" t="s">
        <v>789</v>
      </c>
      <c r="B239" s="250" t="s">
        <v>915</v>
      </c>
      <c r="C239" s="95">
        <v>89385</v>
      </c>
      <c r="D239" s="298" t="s">
        <v>929</v>
      </c>
      <c r="E239" s="347" t="s">
        <v>251</v>
      </c>
      <c r="F239" s="300">
        <v>8</v>
      </c>
      <c r="G239" s="303">
        <v>6.68</v>
      </c>
      <c r="H239" s="90">
        <f>TRUNC((ORÇAMENTO!G338*1.2452),2)</f>
        <v>8.31</v>
      </c>
      <c r="I239" s="98">
        <f>TRUNC((F239*G239),2)</f>
        <v>53.44</v>
      </c>
      <c r="J239" s="139">
        <f>TRUNC((H239*F239),2)</f>
        <v>66.48</v>
      </c>
    </row>
    <row r="240" spans="1:10" ht="15.75" outlineLevel="1">
      <c r="A240" s="338"/>
      <c r="B240" s="84"/>
      <c r="C240" s="88"/>
      <c r="D240" s="331"/>
      <c r="E240" s="347"/>
      <c r="F240" s="135"/>
      <c r="G240" s="335"/>
      <c r="H240" s="89"/>
      <c r="I240" s="94"/>
      <c r="J240" s="140"/>
    </row>
    <row r="241" spans="1:11" ht="31.5" outlineLevel="1">
      <c r="A241" s="338" t="s">
        <v>790</v>
      </c>
      <c r="B241" s="250" t="s">
        <v>915</v>
      </c>
      <c r="C241" s="95">
        <v>89386</v>
      </c>
      <c r="D241" s="298" t="s">
        <v>930</v>
      </c>
      <c r="E241" s="347" t="s">
        <v>251</v>
      </c>
      <c r="F241" s="300">
        <v>4</v>
      </c>
      <c r="G241" s="303">
        <v>8.57</v>
      </c>
      <c r="H241" s="90">
        <f>TRUNC((ORÇAMENTO!G340*1.2452),2)</f>
        <v>10.67</v>
      </c>
      <c r="I241" s="98">
        <f>TRUNC((F241*G241),2)</f>
        <v>34.28</v>
      </c>
      <c r="J241" s="139">
        <f>TRUNC((H241*F241),2)</f>
        <v>42.68</v>
      </c>
    </row>
    <row r="242" spans="1:11" ht="15.75" outlineLevel="1">
      <c r="A242" s="338"/>
      <c r="B242" s="84"/>
      <c r="C242" s="88"/>
      <c r="D242" s="331"/>
      <c r="E242" s="347"/>
      <c r="F242" s="135"/>
      <c r="G242" s="344"/>
      <c r="H242" s="89"/>
      <c r="I242" s="94"/>
      <c r="J242" s="140"/>
    </row>
    <row r="243" spans="1:11" ht="47.25" outlineLevel="1">
      <c r="A243" s="338" t="s">
        <v>791</v>
      </c>
      <c r="B243" s="250" t="s">
        <v>915</v>
      </c>
      <c r="C243" s="95">
        <v>89433</v>
      </c>
      <c r="D243" s="298" t="s">
        <v>155</v>
      </c>
      <c r="E243" s="347" t="s">
        <v>251</v>
      </c>
      <c r="F243" s="300">
        <v>4</v>
      </c>
      <c r="G243" s="303">
        <v>12.03</v>
      </c>
      <c r="H243" s="90">
        <f>TRUNC((ORÇAMENTO!G342*1.2452),2)</f>
        <v>14.97</v>
      </c>
      <c r="I243" s="98">
        <f>TRUNC((F243*G243),2)</f>
        <v>48.12</v>
      </c>
      <c r="J243" s="139">
        <f>TRUNC((H243*F243),2)</f>
        <v>59.88</v>
      </c>
    </row>
    <row r="244" spans="1:11" ht="15.75" outlineLevel="1">
      <c r="A244" s="338"/>
      <c r="B244" s="84"/>
      <c r="C244" s="95"/>
      <c r="D244" s="331"/>
      <c r="E244" s="347"/>
      <c r="F244" s="135"/>
      <c r="G244" s="344"/>
      <c r="H244" s="89"/>
      <c r="I244" s="94"/>
      <c r="J244" s="140"/>
    </row>
    <row r="245" spans="1:11" ht="47.25" outlineLevel="1">
      <c r="A245" s="338" t="s">
        <v>792</v>
      </c>
      <c r="B245" s="250" t="s">
        <v>915</v>
      </c>
      <c r="C245" s="95">
        <v>89605</v>
      </c>
      <c r="D245" s="298" t="s">
        <v>160</v>
      </c>
      <c r="E245" s="347" t="s">
        <v>251</v>
      </c>
      <c r="F245" s="300">
        <v>2</v>
      </c>
      <c r="G245" s="303">
        <v>21.72</v>
      </c>
      <c r="H245" s="90">
        <f>TRUNC((ORÇAMENTO!G344*1.2452),2)</f>
        <v>27.04</v>
      </c>
      <c r="I245" s="98">
        <f>TRUNC((F245*G245),2)</f>
        <v>43.44</v>
      </c>
      <c r="J245" s="139">
        <f>TRUNC((H245*F245),2)</f>
        <v>54.08</v>
      </c>
    </row>
    <row r="246" spans="1:11" ht="15.75" outlineLevel="1">
      <c r="A246" s="141"/>
      <c r="B246" s="84"/>
      <c r="C246" s="88"/>
      <c r="D246" s="331"/>
      <c r="E246" s="347"/>
      <c r="F246" s="135"/>
      <c r="G246" s="344"/>
      <c r="H246" s="89"/>
      <c r="I246" s="94"/>
      <c r="J246" s="140"/>
    </row>
    <row r="247" spans="1:11" ht="47.25" outlineLevel="1">
      <c r="A247" s="338" t="s">
        <v>793</v>
      </c>
      <c r="B247" s="250" t="s">
        <v>915</v>
      </c>
      <c r="C247" s="95">
        <v>103993</v>
      </c>
      <c r="D247" s="298" t="s">
        <v>931</v>
      </c>
      <c r="E247" s="347" t="s">
        <v>251</v>
      </c>
      <c r="F247" s="300">
        <v>6</v>
      </c>
      <c r="G247" s="303">
        <v>8.68</v>
      </c>
      <c r="H247" s="90">
        <f>TRUNC((ORÇAMENTO!G346*1.2452),2)</f>
        <v>10.8</v>
      </c>
      <c r="I247" s="98">
        <f>TRUNC((F247*G247),2)</f>
        <v>52.08</v>
      </c>
      <c r="J247" s="139">
        <f>TRUNC((H247*F247),2)</f>
        <v>64.8</v>
      </c>
    </row>
    <row r="248" spans="1:11" ht="15.75" outlineLevel="1">
      <c r="A248" s="338"/>
      <c r="B248" s="84"/>
      <c r="C248" s="88"/>
      <c r="D248" s="331"/>
      <c r="E248" s="347"/>
      <c r="F248" s="135"/>
      <c r="G248" s="344"/>
      <c r="H248" s="89"/>
      <c r="I248" s="94"/>
      <c r="J248" s="140"/>
    </row>
    <row r="249" spans="1:11" ht="31.5" outlineLevel="1">
      <c r="A249" s="338" t="s">
        <v>794</v>
      </c>
      <c r="B249" s="250" t="s">
        <v>915</v>
      </c>
      <c r="C249" s="95">
        <v>89375</v>
      </c>
      <c r="D249" s="298" t="s">
        <v>153</v>
      </c>
      <c r="E249" s="347" t="s">
        <v>251</v>
      </c>
      <c r="F249" s="300">
        <v>6</v>
      </c>
      <c r="G249" s="303">
        <v>14.01</v>
      </c>
      <c r="H249" s="90">
        <f>TRUNC((ORÇAMENTO!G348*1.2452),2)</f>
        <v>17.440000000000001</v>
      </c>
      <c r="I249" s="98">
        <f>TRUNC((F249*G249),2)</f>
        <v>84.06</v>
      </c>
      <c r="J249" s="139">
        <f>TRUNC((H249*F249),2)</f>
        <v>104.64</v>
      </c>
    </row>
    <row r="250" spans="1:11" ht="15.75" outlineLevel="1">
      <c r="A250" s="338"/>
      <c r="B250" s="84"/>
      <c r="C250" s="88"/>
      <c r="D250" s="331"/>
      <c r="E250" s="347"/>
      <c r="F250" s="135"/>
      <c r="G250" s="344"/>
      <c r="H250" s="89"/>
      <c r="I250" s="94"/>
      <c r="J250" s="140"/>
    </row>
    <row r="251" spans="1:11" ht="31.5" outlineLevel="1">
      <c r="A251" s="338" t="s">
        <v>795</v>
      </c>
      <c r="B251" s="250" t="s">
        <v>915</v>
      </c>
      <c r="C251" s="95">
        <v>89594</v>
      </c>
      <c r="D251" s="298" t="s">
        <v>158</v>
      </c>
      <c r="E251" s="347" t="s">
        <v>251</v>
      </c>
      <c r="F251" s="300">
        <v>2</v>
      </c>
      <c r="G251" s="303">
        <v>46.78</v>
      </c>
      <c r="H251" s="90">
        <f>TRUNC((ORÇAMENTO!G350*1.2452),2)</f>
        <v>58.25</v>
      </c>
      <c r="I251" s="98">
        <f>TRUNC((F251*G251),2)</f>
        <v>93.56</v>
      </c>
      <c r="J251" s="139">
        <f>TRUNC((H251*F251),2)</f>
        <v>116.5</v>
      </c>
    </row>
    <row r="252" spans="1:11" ht="15.75" outlineLevel="1">
      <c r="A252" s="141"/>
      <c r="B252" s="84"/>
      <c r="C252" s="88"/>
      <c r="D252" s="331"/>
      <c r="E252" s="95"/>
      <c r="F252" s="135"/>
      <c r="G252" s="344"/>
      <c r="H252" s="89"/>
      <c r="I252" s="94"/>
      <c r="J252" s="140"/>
    </row>
    <row r="253" spans="1:11" s="6" customFormat="1" ht="20.100000000000001" customHeight="1" outlineLevel="1">
      <c r="A253" s="366" t="s">
        <v>39</v>
      </c>
      <c r="B253" s="367"/>
      <c r="C253" s="563" t="s">
        <v>75</v>
      </c>
      <c r="D253" s="564"/>
      <c r="E253" s="367"/>
      <c r="F253" s="367"/>
      <c r="G253" s="367"/>
      <c r="H253" s="367"/>
      <c r="I253" s="368">
        <f>SUM(I254:I283)</f>
        <v>3002.67</v>
      </c>
      <c r="J253" s="368">
        <f>SUM(J254:J283)</f>
        <v>3738.62</v>
      </c>
      <c r="K253" s="7"/>
    </row>
    <row r="254" spans="1:11" ht="31.5">
      <c r="A254" s="338" t="s">
        <v>374</v>
      </c>
      <c r="B254" s="250" t="s">
        <v>915</v>
      </c>
      <c r="C254" s="95">
        <v>89353</v>
      </c>
      <c r="D254" s="298" t="s">
        <v>196</v>
      </c>
      <c r="E254" s="347" t="s">
        <v>251</v>
      </c>
      <c r="F254" s="300">
        <v>1</v>
      </c>
      <c r="G254" s="303">
        <v>40.630000000000003</v>
      </c>
      <c r="H254" s="90">
        <f>TRUNC((ORÇAMENTO!G353*1.2452),2)</f>
        <v>50.59</v>
      </c>
      <c r="I254" s="98">
        <f>TRUNC((F254*G254),2)</f>
        <v>40.630000000000003</v>
      </c>
      <c r="J254" s="139">
        <f>TRUNC((H254*F254),2)</f>
        <v>50.59</v>
      </c>
    </row>
    <row r="255" spans="1:11" ht="15.75">
      <c r="A255" s="338"/>
      <c r="B255" s="84"/>
      <c r="C255" s="95"/>
      <c r="D255" s="331"/>
      <c r="E255" s="347"/>
      <c r="F255" s="300"/>
      <c r="G255" s="303"/>
      <c r="H255" s="89"/>
      <c r="I255" s="94"/>
      <c r="J255" s="140"/>
    </row>
    <row r="256" spans="1:11" ht="47.25">
      <c r="A256" s="338" t="s">
        <v>375</v>
      </c>
      <c r="B256" s="250" t="s">
        <v>915</v>
      </c>
      <c r="C256" s="133" t="s">
        <v>199</v>
      </c>
      <c r="D256" s="298" t="s">
        <v>200</v>
      </c>
      <c r="E256" s="347" t="s">
        <v>251</v>
      </c>
      <c r="F256" s="300">
        <v>2</v>
      </c>
      <c r="G256" s="303">
        <v>85.56</v>
      </c>
      <c r="H256" s="90">
        <f>TRUNC((ORÇAMENTO!G355*1.2452),2)</f>
        <v>106.53</v>
      </c>
      <c r="I256" s="98">
        <f>TRUNC((F256*G256),2)</f>
        <v>171.12</v>
      </c>
      <c r="J256" s="139">
        <f>TRUNC((H256*F256),2)</f>
        <v>213.06</v>
      </c>
    </row>
    <row r="257" spans="1:10" ht="15.75">
      <c r="A257" s="338"/>
      <c r="B257" s="84"/>
      <c r="C257" s="133"/>
      <c r="D257" s="331"/>
      <c r="E257" s="347"/>
      <c r="F257" s="300"/>
      <c r="G257" s="303"/>
      <c r="H257" s="89"/>
      <c r="I257" s="94"/>
      <c r="J257" s="140"/>
    </row>
    <row r="258" spans="1:10" ht="78.75">
      <c r="A258" s="338" t="s">
        <v>376</v>
      </c>
      <c r="B258" s="250" t="s">
        <v>915</v>
      </c>
      <c r="C258" s="133" t="s">
        <v>206</v>
      </c>
      <c r="D258" s="298" t="s">
        <v>207</v>
      </c>
      <c r="E258" s="347" t="s">
        <v>251</v>
      </c>
      <c r="F258" s="300">
        <v>2</v>
      </c>
      <c r="G258" s="303">
        <v>172.13</v>
      </c>
      <c r="H258" s="90">
        <f>TRUNC((ORÇAMENTO!G357*1.2452),2)</f>
        <v>214.33</v>
      </c>
      <c r="I258" s="98">
        <f>TRUNC((F258*G258),2)</f>
        <v>344.26</v>
      </c>
      <c r="J258" s="139">
        <f>TRUNC((H258*F258),2)</f>
        <v>428.66</v>
      </c>
    </row>
    <row r="259" spans="1:10" ht="15.75">
      <c r="A259" s="338"/>
      <c r="B259" s="84"/>
      <c r="C259" s="133"/>
      <c r="D259" s="331"/>
      <c r="E259" s="347"/>
      <c r="F259" s="300"/>
      <c r="G259" s="344"/>
      <c r="H259" s="89"/>
      <c r="I259" s="94"/>
      <c r="J259" s="140"/>
    </row>
    <row r="260" spans="1:10" ht="78.75">
      <c r="A260" s="338" t="s">
        <v>377</v>
      </c>
      <c r="B260" s="250" t="s">
        <v>915</v>
      </c>
      <c r="C260" s="133" t="s">
        <v>204</v>
      </c>
      <c r="D260" s="298" t="s">
        <v>205</v>
      </c>
      <c r="E260" s="347" t="s">
        <v>251</v>
      </c>
      <c r="F260" s="300">
        <v>2</v>
      </c>
      <c r="G260" s="303">
        <v>162.81</v>
      </c>
      <c r="H260" s="90">
        <f>TRUNC((ORÇAMENTO!G359*1.2452),2)</f>
        <v>202.73</v>
      </c>
      <c r="I260" s="98">
        <f>TRUNC((F260*G260),2)</f>
        <v>325.62</v>
      </c>
      <c r="J260" s="139">
        <f>TRUNC((H260*F260),2)</f>
        <v>405.46</v>
      </c>
    </row>
    <row r="261" spans="1:10" ht="15.75">
      <c r="A261" s="338"/>
      <c r="B261" s="84"/>
      <c r="C261" s="133"/>
      <c r="D261" s="331"/>
      <c r="E261" s="347"/>
      <c r="F261" s="300"/>
      <c r="G261" s="344"/>
      <c r="H261" s="89"/>
      <c r="I261" s="94"/>
      <c r="J261" s="140"/>
    </row>
    <row r="262" spans="1:10" ht="78.75">
      <c r="A262" s="338" t="s">
        <v>378</v>
      </c>
      <c r="B262" s="250" t="s">
        <v>915</v>
      </c>
      <c r="C262" s="133" t="s">
        <v>202</v>
      </c>
      <c r="D262" s="298" t="s">
        <v>203</v>
      </c>
      <c r="E262" s="347" t="s">
        <v>251</v>
      </c>
      <c r="F262" s="300">
        <v>2</v>
      </c>
      <c r="G262" s="303">
        <v>118.43</v>
      </c>
      <c r="H262" s="90">
        <f>TRUNC((ORÇAMENTO!G361*1.2452),2)</f>
        <v>147.46</v>
      </c>
      <c r="I262" s="98">
        <f>TRUNC((F262*G262),2)</f>
        <v>236.86</v>
      </c>
      <c r="J262" s="139">
        <f>TRUNC((H262*F262),2)</f>
        <v>294.92</v>
      </c>
    </row>
    <row r="263" spans="1:10" ht="15.75">
      <c r="A263" s="338"/>
      <c r="B263" s="84"/>
      <c r="C263" s="133"/>
      <c r="D263" s="331"/>
      <c r="E263" s="347"/>
      <c r="F263" s="300"/>
      <c r="G263" s="344"/>
      <c r="H263" s="89"/>
      <c r="I263" s="94"/>
      <c r="J263" s="140"/>
    </row>
    <row r="264" spans="1:10" ht="47.25">
      <c r="A264" s="338" t="s">
        <v>379</v>
      </c>
      <c r="B264" s="250" t="s">
        <v>915</v>
      </c>
      <c r="C264" s="95">
        <v>89987</v>
      </c>
      <c r="D264" s="298" t="s">
        <v>201</v>
      </c>
      <c r="E264" s="347" t="s">
        <v>251</v>
      </c>
      <c r="F264" s="300">
        <v>2</v>
      </c>
      <c r="G264" s="303">
        <v>97.1</v>
      </c>
      <c r="H264" s="90">
        <f>TRUNC((ORÇAMENTO!G363*1.2452),2)</f>
        <v>120.9</v>
      </c>
      <c r="I264" s="98">
        <f>TRUNC((F264*G264),2)</f>
        <v>194.2</v>
      </c>
      <c r="J264" s="139">
        <f>TRUNC((H264*F264),2)</f>
        <v>241.8</v>
      </c>
    </row>
    <row r="265" spans="1:10" ht="15.75">
      <c r="A265" s="141"/>
      <c r="B265" s="84"/>
      <c r="C265" s="95"/>
      <c r="D265" s="331"/>
      <c r="E265" s="347"/>
      <c r="F265" s="300"/>
      <c r="G265" s="344"/>
      <c r="H265" s="89"/>
      <c r="I265" s="94"/>
      <c r="J265" s="140"/>
    </row>
    <row r="266" spans="1:10" ht="47.25">
      <c r="A266" s="338" t="s">
        <v>380</v>
      </c>
      <c r="B266" s="250" t="s">
        <v>915</v>
      </c>
      <c r="C266" s="133" t="s">
        <v>197</v>
      </c>
      <c r="D266" s="298" t="s">
        <v>198</v>
      </c>
      <c r="E266" s="347" t="s">
        <v>251</v>
      </c>
      <c r="F266" s="300">
        <v>2</v>
      </c>
      <c r="G266" s="303">
        <v>92.07</v>
      </c>
      <c r="H266" s="90">
        <f>TRUNC((ORÇAMENTO!G365*1.2452),2)</f>
        <v>114.64</v>
      </c>
      <c r="I266" s="98">
        <f>TRUNC((F266*G266),2)</f>
        <v>184.14</v>
      </c>
      <c r="J266" s="139">
        <f>TRUNC((H266*F266),2)</f>
        <v>229.28</v>
      </c>
    </row>
    <row r="267" spans="1:10" ht="15.75">
      <c r="A267" s="338"/>
      <c r="B267" s="84"/>
      <c r="C267" s="133"/>
      <c r="D267" s="331"/>
      <c r="E267" s="347"/>
      <c r="F267" s="300"/>
      <c r="G267" s="344"/>
      <c r="H267" s="89"/>
      <c r="I267" s="94"/>
      <c r="J267" s="140"/>
    </row>
    <row r="268" spans="1:10" ht="63">
      <c r="A268" s="338" t="s">
        <v>381</v>
      </c>
      <c r="B268" s="250" t="s">
        <v>915</v>
      </c>
      <c r="C268" s="95">
        <v>89383</v>
      </c>
      <c r="D268" s="298" t="s">
        <v>932</v>
      </c>
      <c r="E268" s="347" t="s">
        <v>251</v>
      </c>
      <c r="F268" s="300">
        <v>12</v>
      </c>
      <c r="G268" s="303">
        <v>5.68</v>
      </c>
      <c r="H268" s="90">
        <f>TRUNC((ORÇAMENTO!G367*1.2452),2)</f>
        <v>7.07</v>
      </c>
      <c r="I268" s="98">
        <f>TRUNC((F268*G268),2)</f>
        <v>68.16</v>
      </c>
      <c r="J268" s="139">
        <f>TRUNC((H268*F268),2)</f>
        <v>84.84</v>
      </c>
    </row>
    <row r="269" spans="1:10" ht="15.75">
      <c r="A269" s="338"/>
      <c r="B269" s="84"/>
      <c r="C269" s="95"/>
      <c r="D269" s="331"/>
      <c r="E269" s="347"/>
      <c r="F269" s="300"/>
      <c r="G269" s="344"/>
      <c r="H269" s="89"/>
      <c r="I269" s="94"/>
      <c r="J269" s="140"/>
    </row>
    <row r="270" spans="1:10" ht="47.25">
      <c r="A270" s="338" t="s">
        <v>796</v>
      </c>
      <c r="B270" s="250" t="s">
        <v>915</v>
      </c>
      <c r="C270" s="95">
        <v>89553</v>
      </c>
      <c r="D270" s="298" t="s">
        <v>156</v>
      </c>
      <c r="E270" s="347" t="s">
        <v>251</v>
      </c>
      <c r="F270" s="300">
        <v>4</v>
      </c>
      <c r="G270" s="303">
        <v>5.56</v>
      </c>
      <c r="H270" s="90">
        <f>TRUNC((ORÇAMENTO!G369*1.2452),2)</f>
        <v>6.92</v>
      </c>
      <c r="I270" s="98">
        <f>TRUNC((F270*G270),2)</f>
        <v>22.24</v>
      </c>
      <c r="J270" s="139">
        <f>TRUNC((H270*F270),2)</f>
        <v>27.68</v>
      </c>
    </row>
    <row r="271" spans="1:10" ht="15.75">
      <c r="A271" s="338"/>
      <c r="B271" s="84"/>
      <c r="C271" s="95"/>
      <c r="D271" s="331"/>
      <c r="E271" s="347"/>
      <c r="F271" s="300"/>
      <c r="G271" s="344"/>
      <c r="H271" s="89"/>
      <c r="I271" s="94"/>
      <c r="J271" s="140"/>
    </row>
    <row r="272" spans="1:10" ht="47.25">
      <c r="A272" s="338" t="s">
        <v>797</v>
      </c>
      <c r="B272" s="250" t="s">
        <v>915</v>
      </c>
      <c r="C272" s="95">
        <v>89570</v>
      </c>
      <c r="D272" s="298" t="s">
        <v>157</v>
      </c>
      <c r="E272" s="347" t="s">
        <v>251</v>
      </c>
      <c r="F272" s="300">
        <v>4</v>
      </c>
      <c r="G272" s="303">
        <v>13.38</v>
      </c>
      <c r="H272" s="90">
        <f>TRUNC((ORÇAMENTO!G371*1.2452),2)</f>
        <v>16.66</v>
      </c>
      <c r="I272" s="98">
        <f>TRUNC((F272*G272),2)</f>
        <v>53.52</v>
      </c>
      <c r="J272" s="139">
        <f>TRUNC((H272*F272),2)</f>
        <v>66.64</v>
      </c>
    </row>
    <row r="273" spans="1:10" ht="15.75">
      <c r="A273" s="141"/>
      <c r="B273" s="84"/>
      <c r="C273" s="95"/>
      <c r="D273" s="331"/>
      <c r="E273" s="347"/>
      <c r="F273" s="300"/>
      <c r="G273" s="344"/>
      <c r="H273" s="89"/>
      <c r="I273" s="94"/>
      <c r="J273" s="140"/>
    </row>
    <row r="274" spans="1:10" ht="47.25">
      <c r="A274" s="338" t="s">
        <v>798</v>
      </c>
      <c r="B274" s="250" t="s">
        <v>915</v>
      </c>
      <c r="C274" s="95">
        <v>89596</v>
      </c>
      <c r="D274" s="298" t="s">
        <v>159</v>
      </c>
      <c r="E274" s="347" t="s">
        <v>251</v>
      </c>
      <c r="F274" s="300">
        <v>4</v>
      </c>
      <c r="G274" s="303">
        <v>10.57</v>
      </c>
      <c r="H274" s="90">
        <f>TRUNC((ORÇAMENTO!G373*1.2452),2)</f>
        <v>13.16</v>
      </c>
      <c r="I274" s="98">
        <f>TRUNC((F274*G274),2)</f>
        <v>42.28</v>
      </c>
      <c r="J274" s="139">
        <f>TRUNC((H274*F274),2)</f>
        <v>52.64</v>
      </c>
    </row>
    <row r="275" spans="1:10" ht="15.75">
      <c r="A275" s="338"/>
      <c r="B275" s="84"/>
      <c r="C275" s="95"/>
      <c r="D275" s="331"/>
      <c r="E275" s="347"/>
      <c r="F275" s="300"/>
      <c r="G275" s="303"/>
      <c r="H275" s="89"/>
      <c r="I275" s="94"/>
      <c r="J275" s="140"/>
    </row>
    <row r="276" spans="1:10" ht="31.5">
      <c r="A276" s="338" t="s">
        <v>799</v>
      </c>
      <c r="B276" s="250" t="s">
        <v>915</v>
      </c>
      <c r="C276" s="95">
        <v>86884</v>
      </c>
      <c r="D276" s="298" t="s">
        <v>182</v>
      </c>
      <c r="E276" s="347" t="s">
        <v>251</v>
      </c>
      <c r="F276" s="300">
        <v>16</v>
      </c>
      <c r="G276" s="303">
        <v>10.19</v>
      </c>
      <c r="H276" s="90">
        <f>TRUNC((ORÇAMENTO!G375*1.2452),2)</f>
        <v>12.68</v>
      </c>
      <c r="I276" s="98">
        <f>TRUNC((F276*G276),2)</f>
        <v>163.04</v>
      </c>
      <c r="J276" s="139">
        <f>TRUNC((H276*F276),2)</f>
        <v>202.88</v>
      </c>
    </row>
    <row r="277" spans="1:10" ht="15.75">
      <c r="A277" s="338"/>
      <c r="B277" s="84"/>
      <c r="C277" s="95"/>
      <c r="D277" s="331"/>
      <c r="E277" s="347"/>
      <c r="F277" s="300"/>
      <c r="G277" s="344"/>
      <c r="H277" s="90"/>
      <c r="I277" s="94"/>
      <c r="J277" s="140"/>
    </row>
    <row r="278" spans="1:10" ht="63">
      <c r="A278" s="338" t="s">
        <v>800</v>
      </c>
      <c r="B278" s="250" t="s">
        <v>915</v>
      </c>
      <c r="C278" s="133" t="s">
        <v>174</v>
      </c>
      <c r="D278" s="298" t="s">
        <v>175</v>
      </c>
      <c r="E278" s="347" t="s">
        <v>251</v>
      </c>
      <c r="F278" s="300">
        <v>3</v>
      </c>
      <c r="G278" s="303">
        <v>42.04</v>
      </c>
      <c r="H278" s="90">
        <f>TRUNC((ORÇAMENTO!G377*1.2452),2)</f>
        <v>52.34</v>
      </c>
      <c r="I278" s="98">
        <f>TRUNC((F278*G278),2)</f>
        <v>126.12</v>
      </c>
      <c r="J278" s="139">
        <f>TRUNC((H278*F278),2)</f>
        <v>157.02000000000001</v>
      </c>
    </row>
    <row r="279" spans="1:10" ht="15.75">
      <c r="A279" s="338"/>
      <c r="B279" s="84"/>
      <c r="C279" s="133"/>
      <c r="D279" s="331"/>
      <c r="E279" s="347"/>
      <c r="F279" s="300"/>
      <c r="G279" s="344"/>
      <c r="H279" s="89"/>
      <c r="I279" s="94"/>
      <c r="J279" s="140"/>
    </row>
    <row r="280" spans="1:10" ht="63">
      <c r="A280" s="338" t="s">
        <v>801</v>
      </c>
      <c r="B280" s="250" t="s">
        <v>915</v>
      </c>
      <c r="C280" s="133" t="s">
        <v>176</v>
      </c>
      <c r="D280" s="298" t="s">
        <v>177</v>
      </c>
      <c r="E280" s="347" t="s">
        <v>251</v>
      </c>
      <c r="F280" s="300">
        <v>2</v>
      </c>
      <c r="G280" s="303">
        <v>65.3</v>
      </c>
      <c r="H280" s="90">
        <f>TRUNC((ORÇAMENTO!G379*1.2452),2)</f>
        <v>81.31</v>
      </c>
      <c r="I280" s="98">
        <f>TRUNC((F280*G280),2)</f>
        <v>130.6</v>
      </c>
      <c r="J280" s="139">
        <f>TRUNC((H280*F280),2)</f>
        <v>162.62</v>
      </c>
    </row>
    <row r="281" spans="1:10" ht="15.75">
      <c r="A281" s="338"/>
      <c r="B281" s="84"/>
      <c r="C281" s="133"/>
      <c r="D281" s="331"/>
      <c r="E281" s="347"/>
      <c r="F281" s="300"/>
      <c r="G281" s="344"/>
      <c r="H281" s="89"/>
      <c r="I281" s="94"/>
      <c r="J281" s="140"/>
    </row>
    <row r="282" spans="1:10" ht="31.5">
      <c r="A282" s="338" t="s">
        <v>802</v>
      </c>
      <c r="B282" s="250" t="s">
        <v>915</v>
      </c>
      <c r="C282" s="312" t="s">
        <v>804</v>
      </c>
      <c r="D282" s="313" t="s">
        <v>803</v>
      </c>
      <c r="E282" s="347" t="s">
        <v>251</v>
      </c>
      <c r="F282" s="300">
        <v>1</v>
      </c>
      <c r="G282" s="303">
        <v>899.88</v>
      </c>
      <c r="H282" s="90">
        <f>TRUNC((ORÇAMENTO!G381*1.2452),2)</f>
        <v>1120.53</v>
      </c>
      <c r="I282" s="98">
        <f>TRUNC((F282*G282),2)</f>
        <v>899.88</v>
      </c>
      <c r="J282" s="139">
        <f>TRUNC((H282*F282),2)</f>
        <v>1120.53</v>
      </c>
    </row>
    <row r="283" spans="1:10" ht="15.75">
      <c r="A283" s="141"/>
      <c r="B283" s="84"/>
      <c r="C283" s="87"/>
      <c r="D283" s="331"/>
      <c r="E283" s="93"/>
      <c r="F283" s="89"/>
      <c r="G283" s="344"/>
      <c r="H283" s="89"/>
      <c r="I283" s="94"/>
      <c r="J283" s="140"/>
    </row>
    <row r="284" spans="1:10" ht="15.75">
      <c r="A284" s="328">
        <v>15</v>
      </c>
      <c r="B284" s="327"/>
      <c r="C284" s="562" t="s">
        <v>362</v>
      </c>
      <c r="D284" s="562"/>
      <c r="E284" s="327"/>
      <c r="F284" s="327"/>
      <c r="G284" s="327"/>
      <c r="H284" s="327"/>
      <c r="I284" s="329">
        <f>I285+I308</f>
        <v>17803.97</v>
      </c>
      <c r="J284" s="329">
        <f>J285+J308</f>
        <v>22168.379999999997</v>
      </c>
    </row>
    <row r="285" spans="1:10" s="6" customFormat="1" ht="15.75">
      <c r="A285" s="366" t="s">
        <v>40</v>
      </c>
      <c r="B285" s="367"/>
      <c r="C285" s="563" t="s">
        <v>78</v>
      </c>
      <c r="D285" s="564"/>
      <c r="E285" s="367"/>
      <c r="F285" s="367"/>
      <c r="G285" s="367"/>
      <c r="H285" s="367"/>
      <c r="I285" s="368">
        <f>SUM(I286:I307)</f>
        <v>4043.74</v>
      </c>
      <c r="J285" s="368">
        <f>SUM(J286:J307)</f>
        <v>5034.3500000000004</v>
      </c>
    </row>
    <row r="286" spans="1:10" ht="47.25">
      <c r="A286" s="338" t="s">
        <v>805</v>
      </c>
      <c r="B286" s="250" t="s">
        <v>915</v>
      </c>
      <c r="C286" s="95">
        <v>89711</v>
      </c>
      <c r="D286" s="298" t="s">
        <v>149</v>
      </c>
      <c r="E286" s="347" t="s">
        <v>88</v>
      </c>
      <c r="F286" s="300">
        <v>47.5</v>
      </c>
      <c r="G286" s="303">
        <v>17.68</v>
      </c>
      <c r="H286" s="90">
        <f>TRUNC((ORÇAMENTO!G385*1.2452),2)</f>
        <v>22.01</v>
      </c>
      <c r="I286" s="98">
        <f>TRUNC((F286*G286),2)</f>
        <v>839.8</v>
      </c>
      <c r="J286" s="139">
        <f>TRUNC((H286*F286),2)</f>
        <v>1045.47</v>
      </c>
    </row>
    <row r="287" spans="1:10" ht="15.75">
      <c r="A287" s="338"/>
      <c r="B287" s="84"/>
      <c r="C287" s="95"/>
      <c r="D287" s="331"/>
      <c r="E287" s="347"/>
      <c r="F287" s="300"/>
      <c r="G287" s="344"/>
      <c r="H287" s="89"/>
      <c r="I287" s="94"/>
      <c r="J287" s="140"/>
    </row>
    <row r="288" spans="1:10" ht="47.25">
      <c r="A288" s="338" t="s">
        <v>806</v>
      </c>
      <c r="B288" s="250" t="s">
        <v>915</v>
      </c>
      <c r="C288" s="95">
        <v>89712</v>
      </c>
      <c r="D288" s="298" t="s">
        <v>150</v>
      </c>
      <c r="E288" s="347" t="s">
        <v>88</v>
      </c>
      <c r="F288" s="300">
        <v>21.5</v>
      </c>
      <c r="G288" s="303">
        <v>24.81</v>
      </c>
      <c r="H288" s="90">
        <f>TRUNC((ORÇAMENTO!G387*1.2452),2)</f>
        <v>30.89</v>
      </c>
      <c r="I288" s="98">
        <f>TRUNC((F288*G288),2)</f>
        <v>533.41</v>
      </c>
      <c r="J288" s="139">
        <f>TRUNC((H288*F288),2)</f>
        <v>664.13</v>
      </c>
    </row>
    <row r="289" spans="1:10" ht="15.75">
      <c r="A289" s="338"/>
      <c r="B289" s="84"/>
      <c r="C289" s="95"/>
      <c r="D289" s="331"/>
      <c r="E289" s="347"/>
      <c r="F289" s="300"/>
      <c r="G289" s="344"/>
      <c r="H289" s="89"/>
      <c r="I289" s="94"/>
      <c r="J289" s="140"/>
    </row>
    <row r="290" spans="1:10" ht="47.25">
      <c r="A290" s="338" t="s">
        <v>807</v>
      </c>
      <c r="B290" s="250" t="s">
        <v>915</v>
      </c>
      <c r="C290" s="95">
        <v>89714</v>
      </c>
      <c r="D290" s="298" t="s">
        <v>151</v>
      </c>
      <c r="E290" s="347" t="s">
        <v>88</v>
      </c>
      <c r="F290" s="300">
        <v>36</v>
      </c>
      <c r="G290" s="303">
        <v>40.76</v>
      </c>
      <c r="H290" s="90">
        <f>TRUNC((ORÇAMENTO!G389*1.2452),2)</f>
        <v>50.75</v>
      </c>
      <c r="I290" s="98">
        <f>TRUNC((F290*G290),2)</f>
        <v>1467.36</v>
      </c>
      <c r="J290" s="139">
        <f>TRUNC((H290*F290),2)</f>
        <v>1827</v>
      </c>
    </row>
    <row r="291" spans="1:10" ht="15.75">
      <c r="A291" s="338"/>
      <c r="B291" s="84"/>
      <c r="C291" s="95"/>
      <c r="D291" s="331"/>
      <c r="E291" s="347"/>
      <c r="F291" s="300"/>
      <c r="G291" s="344"/>
      <c r="H291" s="89"/>
      <c r="I291" s="94"/>
      <c r="J291" s="140"/>
    </row>
    <row r="292" spans="1:10" ht="47.25">
      <c r="A292" s="338" t="s">
        <v>808</v>
      </c>
      <c r="B292" s="250" t="s">
        <v>915</v>
      </c>
      <c r="C292" s="95">
        <v>89726</v>
      </c>
      <c r="D292" s="298" t="s">
        <v>164</v>
      </c>
      <c r="E292" s="347" t="s">
        <v>251</v>
      </c>
      <c r="F292" s="300">
        <v>7</v>
      </c>
      <c r="G292" s="303">
        <v>7.66</v>
      </c>
      <c r="H292" s="90">
        <f>TRUNC((ORÇAMENTO!G391*1.2452),2)</f>
        <v>9.5299999999999994</v>
      </c>
      <c r="I292" s="98">
        <f>TRUNC((F292*G292),2)</f>
        <v>53.62</v>
      </c>
      <c r="J292" s="139">
        <f>TRUNC((H292*F292),2)</f>
        <v>66.709999999999994</v>
      </c>
    </row>
    <row r="293" spans="1:10" ht="15.75">
      <c r="A293" s="338"/>
      <c r="B293" s="84"/>
      <c r="C293" s="95"/>
      <c r="D293" s="331"/>
      <c r="E293" s="347"/>
      <c r="F293" s="300"/>
      <c r="G293" s="344"/>
      <c r="H293" s="89"/>
      <c r="I293" s="94"/>
      <c r="J293" s="140"/>
    </row>
    <row r="294" spans="1:10" ht="47.25">
      <c r="A294" s="338" t="s">
        <v>809</v>
      </c>
      <c r="B294" s="250" t="s">
        <v>915</v>
      </c>
      <c r="C294" s="95">
        <v>89744</v>
      </c>
      <c r="D294" s="298" t="s">
        <v>166</v>
      </c>
      <c r="E294" s="347" t="s">
        <v>251</v>
      </c>
      <c r="F294" s="300">
        <v>6</v>
      </c>
      <c r="G294" s="303">
        <v>28.14</v>
      </c>
      <c r="H294" s="90">
        <f>TRUNC((ORÇAMENTO!G393*1.2452),2)</f>
        <v>35.03</v>
      </c>
      <c r="I294" s="98">
        <f>TRUNC((F294*G294),2)</f>
        <v>168.84</v>
      </c>
      <c r="J294" s="139">
        <f>TRUNC((H294*F294),2)</f>
        <v>210.18</v>
      </c>
    </row>
    <row r="295" spans="1:10" ht="15.75">
      <c r="A295" s="338"/>
      <c r="B295" s="84"/>
      <c r="C295" s="95"/>
      <c r="D295" s="331"/>
      <c r="E295" s="347"/>
      <c r="F295" s="300"/>
      <c r="G295" s="344"/>
      <c r="H295" s="89"/>
      <c r="I295" s="94"/>
      <c r="J295" s="140"/>
    </row>
    <row r="296" spans="1:10" ht="47.25">
      <c r="A296" s="338" t="s">
        <v>810</v>
      </c>
      <c r="B296" s="250" t="s">
        <v>915</v>
      </c>
      <c r="C296" s="95">
        <v>89724</v>
      </c>
      <c r="D296" s="298" t="s">
        <v>163</v>
      </c>
      <c r="E296" s="347" t="s">
        <v>251</v>
      </c>
      <c r="F296" s="300">
        <v>10</v>
      </c>
      <c r="G296" s="402">
        <v>10.63</v>
      </c>
      <c r="H296" s="90">
        <f>TRUNC((ORÇAMENTO!G395*1.2452),2)</f>
        <v>13.23</v>
      </c>
      <c r="I296" s="98">
        <f>TRUNC((F296*G296),2)</f>
        <v>106.3</v>
      </c>
      <c r="J296" s="139">
        <f>TRUNC((H296*F296),2)</f>
        <v>132.30000000000001</v>
      </c>
    </row>
    <row r="297" spans="1:10" ht="15.75">
      <c r="A297" s="338"/>
      <c r="B297" s="84"/>
      <c r="C297" s="95"/>
      <c r="D297" s="331"/>
      <c r="E297" s="347"/>
      <c r="F297" s="90"/>
      <c r="G297" s="403"/>
      <c r="H297" s="89"/>
      <c r="I297" s="94"/>
      <c r="J297" s="140"/>
    </row>
    <row r="298" spans="1:10" ht="47.25">
      <c r="A298" s="338" t="s">
        <v>811</v>
      </c>
      <c r="B298" s="250" t="s">
        <v>915</v>
      </c>
      <c r="C298" s="95">
        <v>89827</v>
      </c>
      <c r="D298" s="298" t="s">
        <v>168</v>
      </c>
      <c r="E298" s="347" t="s">
        <v>251</v>
      </c>
      <c r="F298" s="300">
        <v>6</v>
      </c>
      <c r="G298" s="303">
        <v>20.82</v>
      </c>
      <c r="H298" s="90">
        <f>TRUNC((ORÇAMENTO!G397*1.2452),2)</f>
        <v>25.92</v>
      </c>
      <c r="I298" s="98">
        <f>TRUNC((F298*G298),2)</f>
        <v>124.92</v>
      </c>
      <c r="J298" s="139">
        <f>TRUNC((H298*F298),2)</f>
        <v>155.52000000000001</v>
      </c>
    </row>
    <row r="299" spans="1:10" ht="15.75">
      <c r="A299" s="338"/>
      <c r="B299" s="84"/>
      <c r="C299" s="95"/>
      <c r="D299" s="331"/>
      <c r="E299" s="347"/>
      <c r="F299" s="300"/>
      <c r="G299" s="344"/>
      <c r="H299" s="89"/>
      <c r="I299" s="94"/>
      <c r="J299" s="140"/>
    </row>
    <row r="300" spans="1:10" ht="47.25">
      <c r="A300" s="338" t="s">
        <v>812</v>
      </c>
      <c r="B300" s="250" t="s">
        <v>915</v>
      </c>
      <c r="C300" s="95">
        <v>89834</v>
      </c>
      <c r="D300" s="298" t="s">
        <v>169</v>
      </c>
      <c r="E300" s="347" t="s">
        <v>251</v>
      </c>
      <c r="F300" s="300">
        <v>5</v>
      </c>
      <c r="G300" s="303">
        <v>52.69</v>
      </c>
      <c r="H300" s="90">
        <f>TRUNC((ORÇAMENTO!G399*1.2452),2)</f>
        <v>65.599999999999994</v>
      </c>
      <c r="I300" s="98">
        <f>TRUNC((F300*G300),2)</f>
        <v>263.45</v>
      </c>
      <c r="J300" s="139">
        <f>TRUNC((H300*F300),2)</f>
        <v>328</v>
      </c>
    </row>
    <row r="301" spans="1:10" ht="15.75">
      <c r="A301" s="338"/>
      <c r="B301" s="84"/>
      <c r="C301" s="95"/>
      <c r="D301" s="331"/>
      <c r="E301" s="347"/>
      <c r="F301" s="300"/>
      <c r="G301" s="344"/>
      <c r="H301" s="89"/>
      <c r="I301" s="94"/>
      <c r="J301" s="140"/>
    </row>
    <row r="302" spans="1:10" ht="47.25">
      <c r="A302" s="338" t="s">
        <v>813</v>
      </c>
      <c r="B302" s="250" t="s">
        <v>915</v>
      </c>
      <c r="C302" s="95">
        <v>89797</v>
      </c>
      <c r="D302" s="298" t="s">
        <v>167</v>
      </c>
      <c r="E302" s="347" t="s">
        <v>251</v>
      </c>
      <c r="F302" s="300">
        <v>5</v>
      </c>
      <c r="G302" s="303">
        <v>51.42</v>
      </c>
      <c r="H302" s="90">
        <f>TRUNC((ORÇAMENTO!G401*1.2452),2)</f>
        <v>64.02</v>
      </c>
      <c r="I302" s="98">
        <f>TRUNC((F302*G302),2)</f>
        <v>257.10000000000002</v>
      </c>
      <c r="J302" s="139">
        <f>TRUNC((H302*F302),2)</f>
        <v>320.10000000000002</v>
      </c>
    </row>
    <row r="303" spans="1:10" ht="15.75">
      <c r="A303" s="338"/>
      <c r="B303" s="84"/>
      <c r="C303" s="95"/>
      <c r="D303" s="331"/>
      <c r="E303" s="347"/>
      <c r="F303" s="300"/>
      <c r="G303" s="344"/>
      <c r="H303" s="89"/>
      <c r="I303" s="94"/>
      <c r="J303" s="140"/>
    </row>
    <row r="304" spans="1:10" ht="47.25">
      <c r="A304" s="338" t="s">
        <v>814</v>
      </c>
      <c r="B304" s="250" t="s">
        <v>915</v>
      </c>
      <c r="C304" s="95">
        <v>89852</v>
      </c>
      <c r="D304" s="298" t="s">
        <v>170</v>
      </c>
      <c r="E304" s="347" t="s">
        <v>251</v>
      </c>
      <c r="F304" s="300">
        <v>1</v>
      </c>
      <c r="G304" s="303">
        <v>47.02</v>
      </c>
      <c r="H304" s="90">
        <f>TRUNC((ORÇAMENTO!G403*1.2452),2)</f>
        <v>58.54</v>
      </c>
      <c r="I304" s="98">
        <f>TRUNC((F304*G304),2)</f>
        <v>47.02</v>
      </c>
      <c r="J304" s="139">
        <f>TRUNC((H304*F304),2)</f>
        <v>58.54</v>
      </c>
    </row>
    <row r="305" spans="1:10" ht="15.75">
      <c r="A305" s="338"/>
      <c r="B305" s="84"/>
      <c r="C305" s="95"/>
      <c r="D305" s="331"/>
      <c r="E305" s="347"/>
      <c r="F305" s="300"/>
      <c r="G305" s="344"/>
      <c r="H305" s="89"/>
      <c r="I305" s="94"/>
      <c r="J305" s="140"/>
    </row>
    <row r="306" spans="1:10" ht="63">
      <c r="A306" s="338" t="s">
        <v>815</v>
      </c>
      <c r="B306" s="250" t="s">
        <v>915</v>
      </c>
      <c r="C306" s="95">
        <v>89728</v>
      </c>
      <c r="D306" s="298" t="s">
        <v>165</v>
      </c>
      <c r="E306" s="347" t="s">
        <v>251</v>
      </c>
      <c r="F306" s="300">
        <v>16</v>
      </c>
      <c r="G306" s="303">
        <v>11.37</v>
      </c>
      <c r="H306" s="90">
        <f>TRUNC((ORÇAMENTO!G405*1.2452),2)</f>
        <v>14.15</v>
      </c>
      <c r="I306" s="98">
        <f>TRUNC((F306*G306),2)</f>
        <v>181.92</v>
      </c>
      <c r="J306" s="139">
        <f>TRUNC((H306*F306),2)</f>
        <v>226.4</v>
      </c>
    </row>
    <row r="307" spans="1:10" ht="15.75">
      <c r="A307" s="338"/>
      <c r="B307" s="84"/>
      <c r="C307" s="108"/>
      <c r="D307" s="331"/>
      <c r="E307" s="93"/>
      <c r="F307" s="90"/>
      <c r="G307" s="335"/>
      <c r="H307" s="89"/>
      <c r="I307" s="94"/>
      <c r="J307" s="140"/>
    </row>
    <row r="308" spans="1:10" s="6" customFormat="1" ht="15.75">
      <c r="A308" s="366" t="s">
        <v>41</v>
      </c>
      <c r="B308" s="367"/>
      <c r="C308" s="563" t="s">
        <v>79</v>
      </c>
      <c r="D308" s="564"/>
      <c r="E308" s="367"/>
      <c r="F308" s="367"/>
      <c r="G308" s="367"/>
      <c r="H308" s="367"/>
      <c r="I308" s="368">
        <f>SUM(I309:I324)</f>
        <v>13760.23</v>
      </c>
      <c r="J308" s="368">
        <f>SUM(J309:J324)</f>
        <v>17134.03</v>
      </c>
    </row>
    <row r="309" spans="1:10" ht="47.25">
      <c r="A309" s="338" t="s">
        <v>816</v>
      </c>
      <c r="B309" s="250" t="s">
        <v>915</v>
      </c>
      <c r="C309" s="133" t="s">
        <v>178</v>
      </c>
      <c r="D309" s="298" t="s">
        <v>179</v>
      </c>
      <c r="E309" s="347" t="s">
        <v>251</v>
      </c>
      <c r="F309" s="300">
        <v>6</v>
      </c>
      <c r="G309" s="303">
        <v>37.909999999999997</v>
      </c>
      <c r="H309" s="90">
        <f>TRUNC((ORÇAMENTO!G408*1.2452),2)</f>
        <v>47.2</v>
      </c>
      <c r="I309" s="98">
        <f>TRUNC((F309*G309),2)</f>
        <v>227.46</v>
      </c>
      <c r="J309" s="139">
        <f>TRUNC((H309*F309),2)</f>
        <v>283.2</v>
      </c>
    </row>
    <row r="310" spans="1:10" ht="15.75">
      <c r="A310" s="338"/>
      <c r="B310" s="84"/>
      <c r="C310" s="133"/>
      <c r="D310" s="331"/>
      <c r="E310" s="347"/>
      <c r="F310" s="300"/>
      <c r="G310" s="344"/>
      <c r="H310" s="89"/>
      <c r="I310" s="94"/>
      <c r="J310" s="140"/>
    </row>
    <row r="311" spans="1:10" ht="47.25">
      <c r="A311" s="338" t="s">
        <v>817</v>
      </c>
      <c r="B311" s="250" t="s">
        <v>915</v>
      </c>
      <c r="C311" s="133">
        <v>97897</v>
      </c>
      <c r="D311" s="298" t="s">
        <v>423</v>
      </c>
      <c r="E311" s="347" t="s">
        <v>251</v>
      </c>
      <c r="F311" s="300">
        <v>2</v>
      </c>
      <c r="G311" s="303">
        <v>430.78</v>
      </c>
      <c r="H311" s="90">
        <f>TRUNC((ORÇAMENTO!G410*1.2452),2)</f>
        <v>536.4</v>
      </c>
      <c r="I311" s="98">
        <f>TRUNC((F311*G311),2)</f>
        <v>861.56</v>
      </c>
      <c r="J311" s="139">
        <f>TRUNC((H311*F311),2)</f>
        <v>1072.8</v>
      </c>
    </row>
    <row r="312" spans="1:10" ht="15.75">
      <c r="A312" s="338"/>
      <c r="B312" s="84"/>
      <c r="C312" s="133"/>
      <c r="D312" s="331"/>
      <c r="E312" s="347"/>
      <c r="F312" s="300"/>
      <c r="G312" s="344"/>
      <c r="H312" s="89"/>
      <c r="I312" s="94"/>
      <c r="J312" s="140"/>
    </row>
    <row r="313" spans="1:10" ht="47.25">
      <c r="A313" s="338" t="s">
        <v>818</v>
      </c>
      <c r="B313" s="250" t="s">
        <v>915</v>
      </c>
      <c r="C313" s="95">
        <v>89710</v>
      </c>
      <c r="D313" s="298" t="s">
        <v>180</v>
      </c>
      <c r="E313" s="347" t="s">
        <v>251</v>
      </c>
      <c r="F313" s="300">
        <v>6</v>
      </c>
      <c r="G313" s="303">
        <v>15.63</v>
      </c>
      <c r="H313" s="90">
        <f>TRUNC((ORÇAMENTO!G412*1.2452),2)</f>
        <v>19.46</v>
      </c>
      <c r="I313" s="98">
        <f>TRUNC((F313*G313),2)</f>
        <v>93.78</v>
      </c>
      <c r="J313" s="139">
        <f>TRUNC((H313*F313),2)</f>
        <v>116.76</v>
      </c>
    </row>
    <row r="314" spans="1:10" ht="15.75">
      <c r="A314" s="338"/>
      <c r="B314" s="84"/>
      <c r="C314" s="95"/>
      <c r="D314" s="331"/>
      <c r="E314" s="347"/>
      <c r="F314" s="300"/>
      <c r="G314" s="344"/>
      <c r="H314" s="89"/>
      <c r="I314" s="94"/>
      <c r="J314" s="140"/>
    </row>
    <row r="315" spans="1:10" ht="47.25">
      <c r="A315" s="338" t="s">
        <v>819</v>
      </c>
      <c r="B315" s="250" t="s">
        <v>915</v>
      </c>
      <c r="C315" s="95">
        <v>89798</v>
      </c>
      <c r="D315" s="298" t="s">
        <v>152</v>
      </c>
      <c r="E315" s="347" t="s">
        <v>88</v>
      </c>
      <c r="F315" s="300">
        <v>18</v>
      </c>
      <c r="G315" s="303">
        <v>12.93</v>
      </c>
      <c r="H315" s="90">
        <f>TRUNC((ORÇAMENTO!G414*1.2452),2)</f>
        <v>16.100000000000001</v>
      </c>
      <c r="I315" s="98">
        <f>TRUNC((F315*G315),2)</f>
        <v>232.74</v>
      </c>
      <c r="J315" s="139">
        <f>TRUNC((H315*F315),2)</f>
        <v>289.8</v>
      </c>
    </row>
    <row r="316" spans="1:10" ht="15.75">
      <c r="A316" s="338"/>
      <c r="B316" s="84"/>
      <c r="C316" s="95"/>
      <c r="D316" s="331"/>
      <c r="E316" s="347"/>
      <c r="F316" s="135"/>
      <c r="G316" s="344"/>
      <c r="H316" s="89"/>
      <c r="I316" s="94"/>
      <c r="J316" s="140"/>
    </row>
    <row r="317" spans="1:10" ht="31.5">
      <c r="A317" s="338" t="s">
        <v>820</v>
      </c>
      <c r="B317" s="250" t="s">
        <v>915</v>
      </c>
      <c r="C317" s="95">
        <v>86882</v>
      </c>
      <c r="D317" s="298" t="s">
        <v>181</v>
      </c>
      <c r="E317" s="347" t="s">
        <v>251</v>
      </c>
      <c r="F317" s="300">
        <v>10</v>
      </c>
      <c r="G317" s="303">
        <v>22.92</v>
      </c>
      <c r="H317" s="90">
        <f>TRUNC((ORÇAMENTO!G416*1.2452),2)</f>
        <v>28.53</v>
      </c>
      <c r="I317" s="98">
        <f>TRUNC((F317*G317),2)</f>
        <v>229.2</v>
      </c>
      <c r="J317" s="139">
        <f>TRUNC((H317*F317),2)</f>
        <v>285.3</v>
      </c>
    </row>
    <row r="318" spans="1:10" ht="15.75" outlineLevel="1">
      <c r="A318" s="338"/>
      <c r="B318" s="84"/>
      <c r="C318" s="95"/>
      <c r="D318" s="331"/>
      <c r="E318" s="347"/>
      <c r="F318" s="300"/>
      <c r="G318" s="344"/>
      <c r="H318" s="89"/>
      <c r="I318" s="94"/>
      <c r="J318" s="140"/>
    </row>
    <row r="319" spans="1:10" ht="31.5" outlineLevel="1">
      <c r="A319" s="338" t="s">
        <v>821</v>
      </c>
      <c r="B319" s="250" t="s">
        <v>915</v>
      </c>
      <c r="C319" s="95">
        <v>99629</v>
      </c>
      <c r="D319" s="298" t="s">
        <v>424</v>
      </c>
      <c r="E319" s="347" t="s">
        <v>251</v>
      </c>
      <c r="F319" s="300">
        <v>10</v>
      </c>
      <c r="G319" s="303">
        <v>101.48</v>
      </c>
      <c r="H319" s="90">
        <f>TRUNC((ORÇAMENTO!G418*1.2452),2)</f>
        <v>126.36</v>
      </c>
      <c r="I319" s="98">
        <f>TRUNC((F319*G319),2)</f>
        <v>1014.8</v>
      </c>
      <c r="J319" s="139">
        <f>TRUNC((H319*F319),2)</f>
        <v>1263.5999999999999</v>
      </c>
    </row>
    <row r="320" spans="1:10" ht="15.75" outlineLevel="1">
      <c r="A320" s="338"/>
      <c r="B320" s="84"/>
      <c r="C320" s="95"/>
      <c r="D320" s="331"/>
      <c r="E320" s="347"/>
      <c r="F320" s="300"/>
      <c r="G320" s="344"/>
      <c r="H320" s="89"/>
      <c r="I320" s="94"/>
      <c r="J320" s="140"/>
    </row>
    <row r="321" spans="1:11" s="6" customFormat="1" ht="63" outlineLevel="1">
      <c r="A321" s="338" t="s">
        <v>822</v>
      </c>
      <c r="B321" s="250" t="s">
        <v>915</v>
      </c>
      <c r="C321" s="133" t="s">
        <v>194</v>
      </c>
      <c r="D321" s="298" t="s">
        <v>195</v>
      </c>
      <c r="E321" s="346" t="s">
        <v>251</v>
      </c>
      <c r="F321" s="300">
        <v>2</v>
      </c>
      <c r="G321" s="303">
        <v>3540.27</v>
      </c>
      <c r="H321" s="90">
        <f>TRUNC((ORÇAMENTO!G420*1.2452),2)</f>
        <v>4408.34</v>
      </c>
      <c r="I321" s="98">
        <f>TRUNC((F321*G321),2)</f>
        <v>7080.54</v>
      </c>
      <c r="J321" s="139">
        <f>TRUNC((H321*F321),2)</f>
        <v>8816.68</v>
      </c>
      <c r="K321" s="4"/>
    </row>
    <row r="322" spans="1:11" s="6" customFormat="1" ht="15.75" outlineLevel="1">
      <c r="A322" s="338"/>
      <c r="B322" s="84"/>
      <c r="C322" s="133"/>
      <c r="D322" s="331"/>
      <c r="E322" s="346"/>
      <c r="F322" s="300"/>
      <c r="G322" s="344"/>
      <c r="H322" s="89"/>
      <c r="I322" s="94"/>
      <c r="J322" s="140"/>
      <c r="K322" s="4"/>
    </row>
    <row r="323" spans="1:11" s="6" customFormat="1" ht="47.25" outlineLevel="1">
      <c r="A323" s="338" t="s">
        <v>823</v>
      </c>
      <c r="B323" s="250" t="s">
        <v>915</v>
      </c>
      <c r="C323" s="133" t="s">
        <v>192</v>
      </c>
      <c r="D323" s="298" t="s">
        <v>193</v>
      </c>
      <c r="E323" s="346" t="s">
        <v>251</v>
      </c>
      <c r="F323" s="300">
        <v>1</v>
      </c>
      <c r="G323" s="303">
        <v>4020.15</v>
      </c>
      <c r="H323" s="90">
        <f>TRUNC((ORÇAMENTO!G422*1.2452),2)</f>
        <v>5005.8900000000003</v>
      </c>
      <c r="I323" s="98">
        <f>TRUNC((F323*G323),2)</f>
        <v>4020.15</v>
      </c>
      <c r="J323" s="139">
        <f>TRUNC((H323*F323),2)</f>
        <v>5005.8900000000003</v>
      </c>
      <c r="K323" s="4"/>
    </row>
    <row r="324" spans="1:11" s="6" customFormat="1" ht="15.75" outlineLevel="1">
      <c r="A324" s="141"/>
      <c r="B324" s="84"/>
      <c r="C324" s="99"/>
      <c r="D324" s="331"/>
      <c r="E324" s="115"/>
      <c r="F324" s="89"/>
      <c r="G324" s="344"/>
      <c r="H324" s="89"/>
      <c r="I324" s="94"/>
      <c r="J324" s="140"/>
      <c r="K324" s="4"/>
    </row>
    <row r="325" spans="1:11" ht="20.100000000000001" customHeight="1">
      <c r="A325" s="328">
        <v>16</v>
      </c>
      <c r="B325" s="327"/>
      <c r="C325" s="565" t="s">
        <v>70</v>
      </c>
      <c r="D325" s="566"/>
      <c r="E325" s="327"/>
      <c r="F325" s="327"/>
      <c r="G325" s="327"/>
      <c r="H325" s="327"/>
      <c r="I325" s="329">
        <f>SUM(I326:I349)</f>
        <v>7347.3399999999992</v>
      </c>
      <c r="J325" s="329">
        <f>SUM(J326:J349)</f>
        <v>9148.7599999999984</v>
      </c>
    </row>
    <row r="326" spans="1:11" ht="31.5" outlineLevel="1">
      <c r="A326" s="338" t="s">
        <v>31</v>
      </c>
      <c r="B326" s="250" t="s">
        <v>915</v>
      </c>
      <c r="C326" s="133">
        <v>95469</v>
      </c>
      <c r="D326" s="298" t="s">
        <v>187</v>
      </c>
      <c r="E326" s="388" t="s">
        <v>251</v>
      </c>
      <c r="F326" s="300">
        <v>4</v>
      </c>
      <c r="G326" s="303">
        <v>275.74</v>
      </c>
      <c r="H326" s="90">
        <f>TRUNC((ORÇAMENTO!G425*1.2452),2)</f>
        <v>343.35</v>
      </c>
      <c r="I326" s="98">
        <f>TRUNC((F326*G326),2)</f>
        <v>1102.96</v>
      </c>
      <c r="J326" s="139">
        <f>TRUNC((H326*F326),2)</f>
        <v>1373.4</v>
      </c>
    </row>
    <row r="327" spans="1:11" ht="15.75" outlineLevel="1">
      <c r="A327" s="141"/>
      <c r="B327" s="87"/>
      <c r="C327" s="87"/>
      <c r="D327" s="331"/>
      <c r="E327" s="388"/>
      <c r="F327" s="135"/>
      <c r="G327" s="344"/>
      <c r="H327" s="89"/>
      <c r="I327" s="94"/>
      <c r="J327" s="140"/>
    </row>
    <row r="328" spans="1:11" ht="47.25" outlineLevel="1">
      <c r="A328" s="338" t="s">
        <v>50</v>
      </c>
      <c r="B328" s="250" t="s">
        <v>915</v>
      </c>
      <c r="C328" s="133">
        <v>95471</v>
      </c>
      <c r="D328" s="298" t="s">
        <v>425</v>
      </c>
      <c r="E328" s="388" t="s">
        <v>251</v>
      </c>
      <c r="F328" s="300">
        <v>2</v>
      </c>
      <c r="G328" s="303">
        <v>686.22</v>
      </c>
      <c r="H328" s="90">
        <f>TRUNC((ORÇAMENTO!G427*1.2452),2)</f>
        <v>854.48</v>
      </c>
      <c r="I328" s="98">
        <f>TRUNC((F328*G328),2)</f>
        <v>1372.44</v>
      </c>
      <c r="J328" s="139">
        <f>TRUNC((H328*F328),2)</f>
        <v>1708.96</v>
      </c>
    </row>
    <row r="329" spans="1:11" ht="15.75" outlineLevel="1">
      <c r="A329" s="338"/>
      <c r="B329" s="87"/>
      <c r="C329" s="87"/>
      <c r="D329" s="331"/>
      <c r="E329" s="388"/>
      <c r="F329" s="136"/>
      <c r="G329" s="344"/>
      <c r="H329" s="89"/>
      <c r="I329" s="94"/>
      <c r="J329" s="140"/>
    </row>
    <row r="330" spans="1:11" ht="31.5" outlineLevel="1">
      <c r="A330" s="338" t="s">
        <v>32</v>
      </c>
      <c r="B330" s="250" t="s">
        <v>915</v>
      </c>
      <c r="C330" s="95">
        <v>99635</v>
      </c>
      <c r="D330" s="298" t="s">
        <v>426</v>
      </c>
      <c r="E330" s="347" t="s">
        <v>251</v>
      </c>
      <c r="F330" s="300">
        <v>6</v>
      </c>
      <c r="G330" s="303">
        <v>410.04</v>
      </c>
      <c r="H330" s="90">
        <f>TRUNC((ORÇAMENTO!G429*1.2452),2)</f>
        <v>510.58</v>
      </c>
      <c r="I330" s="98">
        <f>TRUNC((F330*G330),2)</f>
        <v>2460.2399999999998</v>
      </c>
      <c r="J330" s="139">
        <f>TRUNC((H330*F330),2)</f>
        <v>3063.48</v>
      </c>
    </row>
    <row r="331" spans="1:11" ht="15.75" outlineLevel="1">
      <c r="A331" s="338"/>
      <c r="B331" s="87"/>
      <c r="C331" s="88"/>
      <c r="D331" s="331"/>
      <c r="E331" s="347"/>
      <c r="F331" s="136"/>
      <c r="G331" s="344"/>
      <c r="H331" s="89"/>
      <c r="I331" s="94"/>
      <c r="J331" s="140"/>
    </row>
    <row r="332" spans="1:11" ht="31.5" outlineLevel="1">
      <c r="A332" s="338" t="s">
        <v>827</v>
      </c>
      <c r="B332" s="250" t="s">
        <v>915</v>
      </c>
      <c r="C332" s="95">
        <v>86901</v>
      </c>
      <c r="D332" s="298" t="s">
        <v>183</v>
      </c>
      <c r="E332" s="286" t="s">
        <v>251</v>
      </c>
      <c r="F332" s="300">
        <v>2</v>
      </c>
      <c r="G332" s="303">
        <v>134.22</v>
      </c>
      <c r="H332" s="90">
        <f>TRUNC((ORÇAMENTO!G431*1.2452),2)</f>
        <v>167.13</v>
      </c>
      <c r="I332" s="98">
        <f>TRUNC((F332*G332),2)</f>
        <v>268.44</v>
      </c>
      <c r="J332" s="139">
        <f>TRUNC((H332*F332),2)</f>
        <v>334.26</v>
      </c>
    </row>
    <row r="333" spans="1:11" ht="15.75" outlineLevel="1">
      <c r="A333" s="338"/>
      <c r="B333" s="87"/>
      <c r="C333" s="88"/>
      <c r="D333" s="331"/>
      <c r="E333" s="286"/>
      <c r="F333" s="136"/>
      <c r="G333" s="344"/>
      <c r="H333" s="89"/>
      <c r="I333" s="94"/>
      <c r="J333" s="140"/>
    </row>
    <row r="334" spans="1:11" ht="78.75">
      <c r="A334" s="338" t="s">
        <v>828</v>
      </c>
      <c r="B334" s="250" t="s">
        <v>915</v>
      </c>
      <c r="C334" s="95">
        <v>86942</v>
      </c>
      <c r="D334" s="298" t="s">
        <v>186</v>
      </c>
      <c r="E334" s="286" t="s">
        <v>251</v>
      </c>
      <c r="F334" s="300">
        <v>2</v>
      </c>
      <c r="G334" s="303">
        <v>248.55</v>
      </c>
      <c r="H334" s="90">
        <f>TRUNC((ORÇAMENTO!G433*1.2452),2)</f>
        <v>309.49</v>
      </c>
      <c r="I334" s="98">
        <f>TRUNC((F334*G334),2)</f>
        <v>497.1</v>
      </c>
      <c r="J334" s="139">
        <f>TRUNC((H334*F334),2)</f>
        <v>618.98</v>
      </c>
    </row>
    <row r="335" spans="1:11" ht="15.75">
      <c r="A335" s="141"/>
      <c r="B335" s="87"/>
      <c r="C335" s="88"/>
      <c r="D335" s="331"/>
      <c r="E335" s="107"/>
      <c r="F335" s="136"/>
      <c r="G335" s="344"/>
      <c r="H335" s="89"/>
      <c r="I335" s="94"/>
      <c r="J335" s="140"/>
    </row>
    <row r="336" spans="1:11" ht="31.5">
      <c r="A336" s="338" t="s">
        <v>829</v>
      </c>
      <c r="B336" s="250" t="s">
        <v>915</v>
      </c>
      <c r="C336" s="312" t="s">
        <v>826</v>
      </c>
      <c r="D336" s="313" t="s">
        <v>825</v>
      </c>
      <c r="E336" s="388" t="s">
        <v>251</v>
      </c>
      <c r="F336" s="300">
        <v>2</v>
      </c>
      <c r="G336" s="303">
        <v>97.52</v>
      </c>
      <c r="H336" s="90">
        <f>TRUNC((ORÇAMENTO!G435*1.2452),2)</f>
        <v>121.43</v>
      </c>
      <c r="I336" s="98">
        <f>TRUNC((F336*G336),2)</f>
        <v>195.04</v>
      </c>
      <c r="J336" s="139">
        <f>TRUNC((H336*F336),2)</f>
        <v>242.86</v>
      </c>
    </row>
    <row r="337" spans="1:10" ht="15.75">
      <c r="A337" s="338"/>
      <c r="B337" s="87"/>
      <c r="C337" s="87"/>
      <c r="D337" s="331"/>
      <c r="E337" s="388"/>
      <c r="F337" s="136"/>
      <c r="G337" s="344"/>
      <c r="H337" s="89"/>
      <c r="I337" s="94"/>
      <c r="J337" s="140"/>
    </row>
    <row r="338" spans="1:10" ht="31.5">
      <c r="A338" s="338" t="s">
        <v>830</v>
      </c>
      <c r="B338" s="250" t="s">
        <v>915</v>
      </c>
      <c r="C338" s="95">
        <v>86906</v>
      </c>
      <c r="D338" s="298" t="s">
        <v>184</v>
      </c>
      <c r="E338" s="286" t="s">
        <v>251</v>
      </c>
      <c r="F338" s="300">
        <v>4</v>
      </c>
      <c r="G338" s="303">
        <v>67.05</v>
      </c>
      <c r="H338" s="90">
        <f>TRUNC((ORÇAMENTO!G437*1.2452),2)</f>
        <v>83.49</v>
      </c>
      <c r="I338" s="98">
        <f>TRUNC((F338*G338),2)</f>
        <v>268.2</v>
      </c>
      <c r="J338" s="139">
        <f>TRUNC((H338*F338),2)</f>
        <v>333.96</v>
      </c>
    </row>
    <row r="339" spans="1:10" ht="15.75">
      <c r="A339" s="338"/>
      <c r="B339" s="87"/>
      <c r="C339" s="95"/>
      <c r="D339" s="331"/>
      <c r="E339" s="286"/>
      <c r="F339" s="300"/>
      <c r="G339" s="344"/>
      <c r="H339" s="89"/>
      <c r="I339" s="94"/>
      <c r="J339" s="140"/>
    </row>
    <row r="340" spans="1:10" ht="31.5">
      <c r="A340" s="338" t="s">
        <v>831</v>
      </c>
      <c r="B340" s="250" t="s">
        <v>915</v>
      </c>
      <c r="C340" s="95">
        <v>86914</v>
      </c>
      <c r="D340" s="298" t="s">
        <v>185</v>
      </c>
      <c r="E340" s="286" t="s">
        <v>251</v>
      </c>
      <c r="F340" s="300">
        <v>1</v>
      </c>
      <c r="G340" s="303">
        <v>88.04</v>
      </c>
      <c r="H340" s="90">
        <f>TRUNC((ORÇAMENTO!G439*1.2452),2)</f>
        <v>109.62</v>
      </c>
      <c r="I340" s="98">
        <f>TRUNC((F340*G340),2)</f>
        <v>88.04</v>
      </c>
      <c r="J340" s="139">
        <f>TRUNC((H340*F340),2)</f>
        <v>109.62</v>
      </c>
    </row>
    <row r="341" spans="1:10" ht="15.75">
      <c r="A341" s="338"/>
      <c r="B341" s="87"/>
      <c r="C341" s="88"/>
      <c r="D341" s="331"/>
      <c r="E341" s="102"/>
      <c r="F341" s="136"/>
      <c r="G341" s="344"/>
      <c r="H341" s="89"/>
      <c r="I341" s="94"/>
      <c r="J341" s="140"/>
    </row>
    <row r="342" spans="1:10" ht="31.5">
      <c r="A342" s="338" t="s">
        <v>832</v>
      </c>
      <c r="B342" s="250" t="s">
        <v>915</v>
      </c>
      <c r="C342" s="133" t="s">
        <v>190</v>
      </c>
      <c r="D342" s="298" t="s">
        <v>428</v>
      </c>
      <c r="E342" s="286" t="s">
        <v>251</v>
      </c>
      <c r="F342" s="300">
        <v>6</v>
      </c>
      <c r="G342" s="303">
        <v>62.81</v>
      </c>
      <c r="H342" s="90">
        <f>TRUNC((ORÇAMENTO!G441*1.2452),2)</f>
        <v>78.209999999999994</v>
      </c>
      <c r="I342" s="98">
        <f>TRUNC((F342*G342),2)</f>
        <v>376.86</v>
      </c>
      <c r="J342" s="139">
        <f>TRUNC((H342*F342),2)</f>
        <v>469.26</v>
      </c>
    </row>
    <row r="343" spans="1:10" ht="15.75">
      <c r="A343" s="338"/>
      <c r="B343" s="87"/>
      <c r="C343" s="87"/>
      <c r="D343" s="331"/>
      <c r="E343" s="286"/>
      <c r="F343" s="348"/>
      <c r="G343" s="344"/>
      <c r="H343" s="89"/>
      <c r="I343" s="94"/>
      <c r="J343" s="140"/>
    </row>
    <row r="344" spans="1:10" ht="31.5">
      <c r="A344" s="338" t="s">
        <v>833</v>
      </c>
      <c r="B344" s="250" t="s">
        <v>915</v>
      </c>
      <c r="C344" s="133" t="s">
        <v>188</v>
      </c>
      <c r="D344" s="298" t="s">
        <v>189</v>
      </c>
      <c r="E344" s="286" t="s">
        <v>251</v>
      </c>
      <c r="F344" s="300">
        <v>4</v>
      </c>
      <c r="G344" s="303">
        <v>49.99</v>
      </c>
      <c r="H344" s="90">
        <f>TRUNC((ORÇAMENTO!G443*1.2452),2)</f>
        <v>62.24</v>
      </c>
      <c r="I344" s="98">
        <f>TRUNC((F344*G344),2)</f>
        <v>199.96</v>
      </c>
      <c r="J344" s="139">
        <f>TRUNC((H344*F344),2)</f>
        <v>248.96</v>
      </c>
    </row>
    <row r="345" spans="1:10" ht="15.75">
      <c r="A345" s="338"/>
      <c r="B345" s="87"/>
      <c r="C345" s="87"/>
      <c r="D345" s="331"/>
      <c r="E345" s="102"/>
      <c r="F345" s="136"/>
      <c r="G345" s="303"/>
      <c r="H345" s="89"/>
      <c r="I345" s="94"/>
      <c r="J345" s="140"/>
    </row>
    <row r="346" spans="1:10" ht="47.25">
      <c r="A346" s="338" t="s">
        <v>834</v>
      </c>
      <c r="B346" s="250" t="s">
        <v>915</v>
      </c>
      <c r="C346" s="133" t="s">
        <v>191</v>
      </c>
      <c r="D346" s="298" t="s">
        <v>429</v>
      </c>
      <c r="E346" s="286" t="s">
        <v>251</v>
      </c>
      <c r="F346" s="300">
        <v>4</v>
      </c>
      <c r="G346" s="303">
        <v>78.44</v>
      </c>
      <c r="H346" s="90">
        <f>TRUNC((ORÇAMENTO!G445*1.2452),2)</f>
        <v>97.67</v>
      </c>
      <c r="I346" s="98">
        <f>TRUNC((F346*G346),2)</f>
        <v>313.76</v>
      </c>
      <c r="J346" s="139">
        <f>TRUNC((H346*F346),2)</f>
        <v>390.68</v>
      </c>
    </row>
    <row r="347" spans="1:10" ht="15.75">
      <c r="A347" s="338"/>
      <c r="B347" s="87"/>
      <c r="C347" s="87"/>
      <c r="D347" s="331"/>
      <c r="E347" s="107"/>
      <c r="F347" s="136"/>
      <c r="G347" s="303"/>
      <c r="H347" s="89"/>
      <c r="I347" s="94"/>
      <c r="J347" s="140"/>
    </row>
    <row r="348" spans="1:10" s="5" customFormat="1" ht="31.5">
      <c r="A348" s="338" t="s">
        <v>835</v>
      </c>
      <c r="B348" s="250" t="s">
        <v>915</v>
      </c>
      <c r="C348" s="312" t="s">
        <v>837</v>
      </c>
      <c r="D348" s="313" t="s">
        <v>836</v>
      </c>
      <c r="E348" s="388" t="s">
        <v>251</v>
      </c>
      <c r="F348" s="300">
        <v>6</v>
      </c>
      <c r="G348" s="303">
        <v>34.049999999999997</v>
      </c>
      <c r="H348" s="90">
        <f>TRUNC((ORÇAMENTO!G447*1.2452),2)</f>
        <v>42.39</v>
      </c>
      <c r="I348" s="98">
        <f>TRUNC((F348*G348),2)</f>
        <v>204.3</v>
      </c>
      <c r="J348" s="139">
        <f>TRUNC((H348*F348),2)</f>
        <v>254.34</v>
      </c>
    </row>
    <row r="349" spans="1:10" s="5" customFormat="1" ht="15.75">
      <c r="A349" s="141"/>
      <c r="B349" s="87"/>
      <c r="C349" s="105"/>
      <c r="D349" s="331"/>
      <c r="E349" s="107"/>
      <c r="F349" s="136"/>
      <c r="G349" s="344"/>
      <c r="H349" s="89"/>
      <c r="I349" s="94"/>
      <c r="J349" s="140"/>
    </row>
    <row r="350" spans="1:10" ht="15.75">
      <c r="A350" s="328">
        <v>17</v>
      </c>
      <c r="B350" s="327"/>
      <c r="C350" s="565" t="s">
        <v>382</v>
      </c>
      <c r="D350" s="566"/>
      <c r="E350" s="327"/>
      <c r="F350" s="327"/>
      <c r="G350" s="327"/>
      <c r="H350" s="327"/>
      <c r="I350" s="329">
        <f>SUM(I351:I356)</f>
        <v>1560.29</v>
      </c>
      <c r="J350" s="329">
        <f>SUM(J351:J356)</f>
        <v>1942.85</v>
      </c>
    </row>
    <row r="351" spans="1:10" ht="31.5">
      <c r="A351" s="342" t="s">
        <v>44</v>
      </c>
      <c r="B351" s="250" t="s">
        <v>915</v>
      </c>
      <c r="C351" s="133">
        <v>101909</v>
      </c>
      <c r="D351" s="298" t="s">
        <v>430</v>
      </c>
      <c r="E351" s="347" t="s">
        <v>251</v>
      </c>
      <c r="F351" s="300">
        <v>4</v>
      </c>
      <c r="G351" s="303">
        <v>269.26</v>
      </c>
      <c r="H351" s="90">
        <f>TRUNC((ORÇAMENTO!G450*1.2452),2)</f>
        <v>335.28</v>
      </c>
      <c r="I351" s="98">
        <f>TRUNC((F351*G351),2)</f>
        <v>1077.04</v>
      </c>
      <c r="J351" s="139">
        <f>TRUNC((H351*F351),2)</f>
        <v>1341.12</v>
      </c>
    </row>
    <row r="352" spans="1:10" ht="15.75">
      <c r="A352" s="342"/>
      <c r="B352" s="84"/>
      <c r="C352" s="87"/>
      <c r="D352" s="331"/>
      <c r="E352" s="93"/>
      <c r="F352" s="136"/>
      <c r="G352" s="344"/>
      <c r="H352" s="89"/>
      <c r="I352" s="94"/>
      <c r="J352" s="140"/>
    </row>
    <row r="353" spans="1:10" ht="31.5">
      <c r="A353" s="342" t="s">
        <v>45</v>
      </c>
      <c r="B353" s="250" t="s">
        <v>915</v>
      </c>
      <c r="C353" s="133">
        <v>97599</v>
      </c>
      <c r="D353" s="313" t="s">
        <v>431</v>
      </c>
      <c r="E353" s="347" t="s">
        <v>251</v>
      </c>
      <c r="F353" s="300">
        <v>5</v>
      </c>
      <c r="G353" s="303">
        <v>29.53</v>
      </c>
      <c r="H353" s="90">
        <f>TRUNC((ORÇAMENTO!G452*1.2452),2)</f>
        <v>36.770000000000003</v>
      </c>
      <c r="I353" s="98">
        <f>TRUNC((F353*G353),2)</f>
        <v>147.65</v>
      </c>
      <c r="J353" s="139">
        <f>TRUNC((H353*F353),2)</f>
        <v>183.85</v>
      </c>
    </row>
    <row r="354" spans="1:10" ht="15.75">
      <c r="A354" s="342"/>
      <c r="B354" s="84"/>
      <c r="C354" s="87"/>
      <c r="D354" s="331"/>
      <c r="E354" s="93"/>
      <c r="F354" s="136"/>
      <c r="G354" s="344"/>
      <c r="H354" s="89"/>
      <c r="I354" s="94"/>
      <c r="J354" s="140"/>
    </row>
    <row r="355" spans="1:10" ht="63">
      <c r="A355" s="342" t="s">
        <v>46</v>
      </c>
      <c r="B355" s="113" t="s">
        <v>933</v>
      </c>
      <c r="C355" s="312" t="s">
        <v>433</v>
      </c>
      <c r="D355" s="313" t="s">
        <v>432</v>
      </c>
      <c r="E355" s="347" t="s">
        <v>251</v>
      </c>
      <c r="F355" s="300">
        <v>4</v>
      </c>
      <c r="G355" s="303">
        <v>83.9</v>
      </c>
      <c r="H355" s="90">
        <f>TRUNC((ORÇAMENTO!G454*1.2452),2)</f>
        <v>104.47</v>
      </c>
      <c r="I355" s="98">
        <f>TRUNC((F355*G355),2)</f>
        <v>335.6</v>
      </c>
      <c r="J355" s="139">
        <f>TRUNC((H355*F355),2)</f>
        <v>417.88</v>
      </c>
    </row>
    <row r="356" spans="1:10" ht="15.75">
      <c r="A356" s="143"/>
      <c r="B356" s="84"/>
      <c r="C356" s="87"/>
      <c r="D356" s="331"/>
      <c r="E356" s="93"/>
      <c r="F356" s="89"/>
      <c r="G356" s="344"/>
      <c r="H356" s="89"/>
      <c r="I356" s="94"/>
      <c r="J356" s="140"/>
    </row>
    <row r="357" spans="1:10" ht="15.75">
      <c r="A357" s="328">
        <v>18</v>
      </c>
      <c r="B357" s="327"/>
      <c r="C357" s="565" t="s">
        <v>383</v>
      </c>
      <c r="D357" s="566"/>
      <c r="E357" s="327"/>
      <c r="F357" s="327"/>
      <c r="G357" s="327"/>
      <c r="H357" s="327"/>
      <c r="I357" s="329">
        <f>I358+I375+I412+I421</f>
        <v>25498.940000000002</v>
      </c>
      <c r="J357" s="329">
        <f>J358+J375+J412+J421</f>
        <v>31745.490000000005</v>
      </c>
    </row>
    <row r="358" spans="1:10" ht="15.75">
      <c r="A358" s="366" t="s">
        <v>42</v>
      </c>
      <c r="B358" s="367"/>
      <c r="C358" s="563" t="s">
        <v>74</v>
      </c>
      <c r="D358" s="564"/>
      <c r="E358" s="367"/>
      <c r="F358" s="367"/>
      <c r="G358" s="367"/>
      <c r="H358" s="367"/>
      <c r="I358" s="368">
        <f>SUM(I359:I374)</f>
        <v>3007.76</v>
      </c>
      <c r="J358" s="368">
        <f>SUM(J359:J374)</f>
        <v>3745.19</v>
      </c>
    </row>
    <row r="359" spans="1:10" ht="63">
      <c r="A359" s="338" t="s">
        <v>838</v>
      </c>
      <c r="B359" s="250" t="s">
        <v>915</v>
      </c>
      <c r="C359" s="113">
        <v>101875</v>
      </c>
      <c r="D359" s="298" t="s">
        <v>434</v>
      </c>
      <c r="E359" s="286" t="s">
        <v>251</v>
      </c>
      <c r="F359" s="300">
        <v>1</v>
      </c>
      <c r="G359" s="303">
        <v>446.86</v>
      </c>
      <c r="H359" s="90">
        <f>TRUNC((ORÇAMENTO!G458*1.2452),2)</f>
        <v>556.42999999999995</v>
      </c>
      <c r="I359" s="98">
        <f>TRUNC((F359*G359),2)</f>
        <v>446.86</v>
      </c>
      <c r="J359" s="139">
        <f>TRUNC((H359*F359),2)</f>
        <v>556.42999999999995</v>
      </c>
    </row>
    <row r="360" spans="1:10" ht="15.75">
      <c r="A360" s="338"/>
      <c r="B360" s="84"/>
      <c r="C360" s="113"/>
      <c r="D360" s="331"/>
      <c r="E360" s="286"/>
      <c r="F360" s="300"/>
      <c r="G360" s="344"/>
      <c r="H360" s="89"/>
      <c r="I360" s="94"/>
      <c r="J360" s="140"/>
    </row>
    <row r="361" spans="1:10" ht="63">
      <c r="A361" s="338" t="s">
        <v>839</v>
      </c>
      <c r="B361" s="250" t="s">
        <v>915</v>
      </c>
      <c r="C361" s="113">
        <v>101879</v>
      </c>
      <c r="D361" s="298" t="s">
        <v>435</v>
      </c>
      <c r="E361" s="286" t="s">
        <v>251</v>
      </c>
      <c r="F361" s="300">
        <v>1</v>
      </c>
      <c r="G361" s="303">
        <v>649.26</v>
      </c>
      <c r="H361" s="90">
        <f>TRUNC((ORÇAMENTO!G460*1.2452),2)</f>
        <v>808.45</v>
      </c>
      <c r="I361" s="98">
        <f>TRUNC((F361*G361),2)</f>
        <v>649.26</v>
      </c>
      <c r="J361" s="139">
        <f>TRUNC((H361*F361),2)</f>
        <v>808.45</v>
      </c>
    </row>
    <row r="362" spans="1:10" ht="15.75">
      <c r="A362" s="338"/>
      <c r="B362" s="84"/>
      <c r="C362" s="113"/>
      <c r="D362" s="331"/>
      <c r="E362" s="286"/>
      <c r="F362" s="300"/>
      <c r="G362" s="344"/>
      <c r="H362" s="89"/>
      <c r="I362" s="94"/>
      <c r="J362" s="140"/>
    </row>
    <row r="363" spans="1:10" ht="31.5">
      <c r="A363" s="338" t="s">
        <v>840</v>
      </c>
      <c r="B363" s="250" t="s">
        <v>915</v>
      </c>
      <c r="C363" s="113">
        <v>101946</v>
      </c>
      <c r="D363" s="298" t="s">
        <v>436</v>
      </c>
      <c r="E363" s="286" t="s">
        <v>251</v>
      </c>
      <c r="F363" s="300">
        <v>1</v>
      </c>
      <c r="G363" s="303">
        <v>160.34</v>
      </c>
      <c r="H363" s="90">
        <f>TRUNC((ORÇAMENTO!G462*1.2452),2)</f>
        <v>199.65</v>
      </c>
      <c r="I363" s="98">
        <f>TRUNC((F363*G363),2)</f>
        <v>160.34</v>
      </c>
      <c r="J363" s="139">
        <f>TRUNC((H363*F363),2)</f>
        <v>199.65</v>
      </c>
    </row>
    <row r="364" spans="1:10" ht="15.75">
      <c r="A364" s="338"/>
      <c r="B364" s="84"/>
      <c r="C364" s="113"/>
      <c r="D364" s="331"/>
      <c r="E364" s="286"/>
      <c r="F364" s="300"/>
      <c r="G364" s="344"/>
      <c r="H364" s="89"/>
      <c r="I364" s="94"/>
      <c r="J364" s="140"/>
    </row>
    <row r="365" spans="1:10" ht="31.5">
      <c r="A365" s="338" t="s">
        <v>841</v>
      </c>
      <c r="B365" s="250" t="s">
        <v>915</v>
      </c>
      <c r="C365" s="113">
        <v>101890</v>
      </c>
      <c r="D365" s="298" t="s">
        <v>130</v>
      </c>
      <c r="E365" s="286" t="s">
        <v>251</v>
      </c>
      <c r="F365" s="300">
        <v>16</v>
      </c>
      <c r="G365" s="303">
        <v>17.91</v>
      </c>
      <c r="H365" s="90">
        <f>TRUNC((ORÇAMENTO!G464*1.2452),2)</f>
        <v>22.3</v>
      </c>
      <c r="I365" s="98">
        <f>TRUNC((F365*G365),2)</f>
        <v>286.56</v>
      </c>
      <c r="J365" s="139">
        <f>TRUNC((H365*F365),2)</f>
        <v>356.8</v>
      </c>
    </row>
    <row r="366" spans="1:10" ht="15.75">
      <c r="A366" s="338"/>
      <c r="B366" s="84"/>
      <c r="C366" s="113"/>
      <c r="D366" s="331"/>
      <c r="E366" s="286"/>
      <c r="F366" s="300"/>
      <c r="G366" s="303"/>
      <c r="H366" s="89"/>
      <c r="I366" s="94"/>
      <c r="J366" s="140"/>
    </row>
    <row r="367" spans="1:10" ht="31.5">
      <c r="A367" s="338" t="s">
        <v>842</v>
      </c>
      <c r="B367" s="250" t="s">
        <v>915</v>
      </c>
      <c r="C367" s="113">
        <v>101891</v>
      </c>
      <c r="D367" s="298" t="s">
        <v>437</v>
      </c>
      <c r="E367" s="286" t="s">
        <v>251</v>
      </c>
      <c r="F367" s="300">
        <v>10</v>
      </c>
      <c r="G367" s="303">
        <v>30.47</v>
      </c>
      <c r="H367" s="90">
        <f>TRUNC((ORÇAMENTO!G466*1.2452),2)</f>
        <v>37.94</v>
      </c>
      <c r="I367" s="98">
        <f>TRUNC((F367*G367),2)</f>
        <v>304.7</v>
      </c>
      <c r="J367" s="139">
        <f>TRUNC((H367*F367),2)</f>
        <v>379.4</v>
      </c>
    </row>
    <row r="368" spans="1:10" ht="15.75">
      <c r="A368" s="338"/>
      <c r="B368" s="84"/>
      <c r="C368" s="113"/>
      <c r="D368" s="331"/>
      <c r="E368" s="286"/>
      <c r="F368" s="300"/>
      <c r="G368" s="344"/>
      <c r="H368" s="89"/>
      <c r="I368" s="94"/>
      <c r="J368" s="140"/>
    </row>
    <row r="369" spans="1:10" ht="31.5">
      <c r="A369" s="338" t="s">
        <v>843</v>
      </c>
      <c r="B369" s="250" t="s">
        <v>915</v>
      </c>
      <c r="C369" s="113">
        <v>101894</v>
      </c>
      <c r="D369" s="298" t="s">
        <v>438</v>
      </c>
      <c r="E369" s="286" t="s">
        <v>251</v>
      </c>
      <c r="F369" s="300">
        <v>2</v>
      </c>
      <c r="G369" s="303">
        <v>171.37</v>
      </c>
      <c r="H369" s="90">
        <f>TRUNC((ORÇAMENTO!G468*1.2452),2)</f>
        <v>213.38</v>
      </c>
      <c r="I369" s="98">
        <f>TRUNC((F369*G369),2)</f>
        <v>342.74</v>
      </c>
      <c r="J369" s="139">
        <f>TRUNC((H369*F369),2)</f>
        <v>426.76</v>
      </c>
    </row>
    <row r="370" spans="1:10" ht="15.75">
      <c r="A370" s="338"/>
      <c r="B370" s="84"/>
      <c r="C370" s="113"/>
      <c r="D370" s="331"/>
      <c r="E370" s="286"/>
      <c r="F370" s="300"/>
      <c r="G370" s="344"/>
      <c r="H370" s="89"/>
      <c r="I370" s="94"/>
      <c r="J370" s="140"/>
    </row>
    <row r="371" spans="1:10" ht="31.5">
      <c r="A371" s="338" t="s">
        <v>844</v>
      </c>
      <c r="B371" s="250" t="s">
        <v>915</v>
      </c>
      <c r="C371" s="113">
        <v>101895</v>
      </c>
      <c r="D371" s="298" t="s">
        <v>439</v>
      </c>
      <c r="E371" s="286" t="s">
        <v>251</v>
      </c>
      <c r="F371" s="300">
        <v>1</v>
      </c>
      <c r="G371" s="303">
        <v>480.92</v>
      </c>
      <c r="H371" s="90">
        <f>TRUNC((ORÇAMENTO!G470*1.2452),2)</f>
        <v>598.84</v>
      </c>
      <c r="I371" s="98">
        <f>TRUNC((F371*G371),2)</f>
        <v>480.92</v>
      </c>
      <c r="J371" s="139">
        <f>TRUNC((H371*F371),2)</f>
        <v>598.84</v>
      </c>
    </row>
    <row r="372" spans="1:10" ht="15.75">
      <c r="A372" s="338"/>
      <c r="B372" s="84"/>
      <c r="C372" s="113"/>
      <c r="D372" s="331"/>
      <c r="E372" s="286"/>
      <c r="F372" s="300"/>
      <c r="G372" s="344"/>
      <c r="H372" s="89"/>
      <c r="I372" s="94"/>
      <c r="J372" s="140"/>
    </row>
    <row r="373" spans="1:10" s="5" customFormat="1" ht="47.25">
      <c r="A373" s="338" t="s">
        <v>845</v>
      </c>
      <c r="B373" s="113" t="s">
        <v>933</v>
      </c>
      <c r="C373" s="404" t="s">
        <v>440</v>
      </c>
      <c r="D373" s="298" t="s">
        <v>261</v>
      </c>
      <c r="E373" s="286" t="s">
        <v>251</v>
      </c>
      <c r="F373" s="300">
        <v>2</v>
      </c>
      <c r="G373" s="303">
        <v>168.19</v>
      </c>
      <c r="H373" s="90">
        <f>TRUNC((ORÇAMENTO!G472*1.2452),2)</f>
        <v>209.43</v>
      </c>
      <c r="I373" s="98">
        <f>TRUNC((F373*G373),2)</f>
        <v>336.38</v>
      </c>
      <c r="J373" s="139">
        <f>TRUNC((H373*F373),2)</f>
        <v>418.86</v>
      </c>
    </row>
    <row r="374" spans="1:10" s="5" customFormat="1" ht="15.75">
      <c r="A374" s="141"/>
      <c r="B374" s="84"/>
      <c r="C374" s="86"/>
      <c r="D374" s="331"/>
      <c r="E374" s="87"/>
      <c r="F374" s="89"/>
      <c r="G374" s="344"/>
      <c r="H374" s="89"/>
      <c r="I374" s="94"/>
      <c r="J374" s="140"/>
    </row>
    <row r="375" spans="1:10" ht="15.75">
      <c r="A375" s="366" t="s">
        <v>47</v>
      </c>
      <c r="B375" s="367"/>
      <c r="C375" s="563" t="s">
        <v>37</v>
      </c>
      <c r="D375" s="564"/>
      <c r="E375" s="367"/>
      <c r="F375" s="367"/>
      <c r="G375" s="367"/>
      <c r="H375" s="367"/>
      <c r="I375" s="368">
        <f>SUM(I376:I411)</f>
        <v>6832.26</v>
      </c>
      <c r="J375" s="368">
        <f>SUM(J376:J411)</f>
        <v>8505.510000000002</v>
      </c>
    </row>
    <row r="376" spans="1:10" ht="47.25">
      <c r="A376" s="405" t="s">
        <v>847</v>
      </c>
      <c r="B376" s="250" t="s">
        <v>915</v>
      </c>
      <c r="C376" s="363">
        <v>91854</v>
      </c>
      <c r="D376" s="298" t="s">
        <v>109</v>
      </c>
      <c r="E376" s="337" t="s">
        <v>88</v>
      </c>
      <c r="F376" s="300">
        <v>28</v>
      </c>
      <c r="G376" s="303">
        <v>8.5500000000000007</v>
      </c>
      <c r="H376" s="90">
        <f>TRUNC((ORÇAMENTO!G475*1.2452),2)</f>
        <v>10.64</v>
      </c>
      <c r="I376" s="98">
        <f>TRUNC((F376*G376),2)</f>
        <v>239.4</v>
      </c>
      <c r="J376" s="139">
        <f>TRUNC((H376*F376),2)</f>
        <v>297.92</v>
      </c>
    </row>
    <row r="377" spans="1:10" ht="15.75">
      <c r="A377" s="405"/>
      <c r="B377" s="84"/>
      <c r="C377" s="363"/>
      <c r="D377" s="331"/>
      <c r="E377" s="109"/>
      <c r="F377" s="300"/>
      <c r="G377" s="344"/>
      <c r="H377" s="89"/>
      <c r="I377" s="94"/>
      <c r="J377" s="140"/>
    </row>
    <row r="378" spans="1:10" ht="47.25">
      <c r="A378" s="406" t="s">
        <v>851</v>
      </c>
      <c r="B378" s="250" t="s">
        <v>915</v>
      </c>
      <c r="C378" s="363">
        <v>91856</v>
      </c>
      <c r="D378" s="298" t="s">
        <v>110</v>
      </c>
      <c r="E378" s="337" t="s">
        <v>88</v>
      </c>
      <c r="F378" s="300">
        <v>18</v>
      </c>
      <c r="G378" s="303">
        <v>11.4</v>
      </c>
      <c r="H378" s="90">
        <f>TRUNC((ORÇAMENTO!G477*1.2452),2)</f>
        <v>14.19</v>
      </c>
      <c r="I378" s="98">
        <f>TRUNC((F378*G378),2)</f>
        <v>205.2</v>
      </c>
      <c r="J378" s="139">
        <f>TRUNC((H378*F378),2)</f>
        <v>255.42</v>
      </c>
    </row>
    <row r="379" spans="1:10" ht="15.75">
      <c r="A379" s="406"/>
      <c r="B379" s="84"/>
      <c r="C379" s="363"/>
      <c r="D379" s="331"/>
      <c r="E379" s="109"/>
      <c r="F379" s="300"/>
      <c r="G379" s="344"/>
      <c r="H379" s="89"/>
      <c r="I379" s="94"/>
      <c r="J379" s="140"/>
    </row>
    <row r="380" spans="1:10" ht="47.25">
      <c r="A380" s="406" t="s">
        <v>848</v>
      </c>
      <c r="B380" s="250" t="s">
        <v>915</v>
      </c>
      <c r="C380" s="363">
        <v>91873</v>
      </c>
      <c r="D380" s="298" t="s">
        <v>111</v>
      </c>
      <c r="E380" s="337" t="s">
        <v>88</v>
      </c>
      <c r="F380" s="300">
        <v>18</v>
      </c>
      <c r="G380" s="303">
        <v>20.079999999999998</v>
      </c>
      <c r="H380" s="90">
        <f>TRUNC((ORÇAMENTO!G479*1.2452),2)</f>
        <v>25</v>
      </c>
      <c r="I380" s="98">
        <f>TRUNC((F380*G380),2)</f>
        <v>361.44</v>
      </c>
      <c r="J380" s="139">
        <f>TRUNC((H380*F380),2)</f>
        <v>450</v>
      </c>
    </row>
    <row r="381" spans="1:10" ht="15.75">
      <c r="A381" s="406"/>
      <c r="B381" s="84"/>
      <c r="C381" s="363"/>
      <c r="D381" s="331"/>
      <c r="E381" s="109"/>
      <c r="F381" s="300"/>
      <c r="G381" s="335"/>
      <c r="H381" s="89"/>
      <c r="I381" s="94"/>
      <c r="J381" s="140"/>
    </row>
    <row r="382" spans="1:10" ht="47.25">
      <c r="A382" s="406" t="s">
        <v>849</v>
      </c>
      <c r="B382" s="113" t="s">
        <v>585</v>
      </c>
      <c r="C382" s="507" t="s">
        <v>113</v>
      </c>
      <c r="D382" s="298" t="s">
        <v>114</v>
      </c>
      <c r="E382" s="337" t="s">
        <v>88</v>
      </c>
      <c r="F382" s="300">
        <v>82</v>
      </c>
      <c r="G382" s="303">
        <v>26.98</v>
      </c>
      <c r="H382" s="90">
        <f>TRUNC((ORÇAMENTO!G481*1.2452),2)</f>
        <v>33.590000000000003</v>
      </c>
      <c r="I382" s="98">
        <f>TRUNC((F382*G382),2)</f>
        <v>2212.36</v>
      </c>
      <c r="J382" s="139">
        <f>TRUNC((H382*F382),2)</f>
        <v>2754.38</v>
      </c>
    </row>
    <row r="383" spans="1:10" ht="15.75">
      <c r="A383" s="406"/>
      <c r="B383" s="84"/>
      <c r="C383" s="507"/>
      <c r="D383" s="331"/>
      <c r="E383" s="109"/>
      <c r="F383" s="135"/>
      <c r="G383" s="344"/>
      <c r="H383" s="89"/>
      <c r="I383" s="94"/>
      <c r="J383" s="140"/>
    </row>
    <row r="384" spans="1:10" ht="47.25">
      <c r="A384" s="406" t="s">
        <v>850</v>
      </c>
      <c r="B384" s="113" t="s">
        <v>585</v>
      </c>
      <c r="C384" s="507" t="s">
        <v>115</v>
      </c>
      <c r="D384" s="298" t="s">
        <v>116</v>
      </c>
      <c r="E384" s="337" t="s">
        <v>88</v>
      </c>
      <c r="F384" s="300">
        <v>13</v>
      </c>
      <c r="G384" s="303">
        <v>45.96</v>
      </c>
      <c r="H384" s="90">
        <f>TRUNC((ORÇAMENTO!G483*1.2452),2)</f>
        <v>57.22</v>
      </c>
      <c r="I384" s="98">
        <f>TRUNC((F384*G384),2)</f>
        <v>597.48</v>
      </c>
      <c r="J384" s="139">
        <f>TRUNC((H384*F384),2)</f>
        <v>743.86</v>
      </c>
    </row>
    <row r="385" spans="1:10" ht="15.75">
      <c r="A385" s="406"/>
      <c r="B385" s="84"/>
      <c r="C385" s="507"/>
      <c r="D385" s="331"/>
      <c r="E385" s="109"/>
      <c r="F385" s="300"/>
      <c r="G385" s="335"/>
      <c r="H385" s="89"/>
      <c r="I385" s="94"/>
      <c r="J385" s="140"/>
    </row>
    <row r="386" spans="1:10" ht="47.25">
      <c r="A386" s="406" t="s">
        <v>852</v>
      </c>
      <c r="B386" s="113" t="s">
        <v>585</v>
      </c>
      <c r="C386" s="507" t="s">
        <v>117</v>
      </c>
      <c r="D386" s="298" t="s">
        <v>118</v>
      </c>
      <c r="E386" s="337" t="s">
        <v>88</v>
      </c>
      <c r="F386" s="300">
        <v>30</v>
      </c>
      <c r="G386" s="303">
        <v>49.12</v>
      </c>
      <c r="H386" s="90">
        <f>TRUNC((ORÇAMENTO!G485*1.2452),2)</f>
        <v>61.16</v>
      </c>
      <c r="I386" s="98">
        <f>TRUNC((F386*G386),2)</f>
        <v>1473.6</v>
      </c>
      <c r="J386" s="139">
        <f>TRUNC((H386*F386),2)</f>
        <v>1834.8</v>
      </c>
    </row>
    <row r="387" spans="1:10" ht="15.75">
      <c r="A387" s="406"/>
      <c r="B387" s="84"/>
      <c r="C387" s="507"/>
      <c r="D387" s="331"/>
      <c r="E387" s="109"/>
      <c r="F387" s="300"/>
      <c r="G387" s="344"/>
      <c r="H387" s="89"/>
      <c r="I387" s="94"/>
      <c r="J387" s="140"/>
    </row>
    <row r="388" spans="1:10" ht="47.25">
      <c r="A388" s="406" t="s">
        <v>853</v>
      </c>
      <c r="B388" s="250" t="s">
        <v>915</v>
      </c>
      <c r="C388" s="133" t="s">
        <v>126</v>
      </c>
      <c r="D388" s="298" t="s">
        <v>127</v>
      </c>
      <c r="E388" s="337" t="s">
        <v>88</v>
      </c>
      <c r="F388" s="300">
        <v>5</v>
      </c>
      <c r="G388" s="303">
        <v>29.67</v>
      </c>
      <c r="H388" s="90">
        <f>TRUNC((ORÇAMENTO!G487*1.2452),2)</f>
        <v>36.94</v>
      </c>
      <c r="I388" s="98">
        <f>TRUNC((F388*G388),2)</f>
        <v>148.35</v>
      </c>
      <c r="J388" s="139">
        <f>TRUNC((H388*F388),2)</f>
        <v>184.7</v>
      </c>
    </row>
    <row r="389" spans="1:10" ht="15.75">
      <c r="A389" s="406"/>
      <c r="B389" s="84"/>
      <c r="C389" s="133"/>
      <c r="D389" s="331"/>
      <c r="E389" s="109"/>
      <c r="F389" s="300"/>
      <c r="G389" s="344"/>
      <c r="H389" s="89"/>
      <c r="I389" s="94"/>
      <c r="J389" s="140"/>
    </row>
    <row r="390" spans="1:10" ht="47.25">
      <c r="A390" s="406" t="s">
        <v>854</v>
      </c>
      <c r="B390" s="250" t="s">
        <v>915</v>
      </c>
      <c r="C390" s="133" t="s">
        <v>124</v>
      </c>
      <c r="D390" s="298" t="s">
        <v>125</v>
      </c>
      <c r="E390" s="337" t="s">
        <v>251</v>
      </c>
      <c r="F390" s="300">
        <v>5</v>
      </c>
      <c r="G390" s="303">
        <v>32.340000000000003</v>
      </c>
      <c r="H390" s="90">
        <f>TRUNC((ORÇAMENTO!G489*1.2452),2)</f>
        <v>40.26</v>
      </c>
      <c r="I390" s="98">
        <f>TRUNC((F390*G390),2)</f>
        <v>161.69999999999999</v>
      </c>
      <c r="J390" s="139">
        <f>TRUNC((H390*F390),2)</f>
        <v>201.3</v>
      </c>
    </row>
    <row r="391" spans="1:10" ht="15.75">
      <c r="A391" s="406"/>
      <c r="B391" s="84"/>
      <c r="C391" s="133"/>
      <c r="D391" s="331"/>
      <c r="E391" s="109"/>
      <c r="F391" s="300"/>
      <c r="G391" s="344"/>
      <c r="H391" s="89"/>
      <c r="I391" s="94"/>
      <c r="J391" s="140"/>
    </row>
    <row r="392" spans="1:10" ht="47.25">
      <c r="A392" s="406" t="s">
        <v>855</v>
      </c>
      <c r="B392" s="250" t="s">
        <v>915</v>
      </c>
      <c r="C392" s="133" t="s">
        <v>126</v>
      </c>
      <c r="D392" s="298" t="s">
        <v>127</v>
      </c>
      <c r="E392" s="337" t="s">
        <v>251</v>
      </c>
      <c r="F392" s="300">
        <v>4</v>
      </c>
      <c r="G392" s="303">
        <v>29.67</v>
      </c>
      <c r="H392" s="90">
        <f>TRUNC((ORÇAMENTO!G491*1.2452),2)</f>
        <v>36.94</v>
      </c>
      <c r="I392" s="98">
        <f>TRUNC((F392*G392),2)</f>
        <v>118.68</v>
      </c>
      <c r="J392" s="139">
        <f>TRUNC((H392*F392),2)</f>
        <v>147.76</v>
      </c>
    </row>
    <row r="393" spans="1:10" ht="15.75">
      <c r="A393" s="406"/>
      <c r="B393" s="84"/>
      <c r="C393" s="133"/>
      <c r="D393" s="331"/>
      <c r="E393" s="109"/>
      <c r="F393" s="135"/>
      <c r="G393" s="344"/>
      <c r="H393" s="89"/>
      <c r="I393" s="94"/>
      <c r="J393" s="140"/>
    </row>
    <row r="394" spans="1:10" ht="47.25">
      <c r="A394" s="406" t="s">
        <v>856</v>
      </c>
      <c r="B394" s="250" t="s">
        <v>915</v>
      </c>
      <c r="C394" s="133" t="s">
        <v>128</v>
      </c>
      <c r="D394" s="298" t="s">
        <v>129</v>
      </c>
      <c r="E394" s="337" t="s">
        <v>251</v>
      </c>
      <c r="F394" s="300">
        <v>1</v>
      </c>
      <c r="G394" s="303">
        <v>40.01</v>
      </c>
      <c r="H394" s="90">
        <f>TRUNC((ORÇAMENTO!G493*1.2452),2)</f>
        <v>49.82</v>
      </c>
      <c r="I394" s="98">
        <f>TRUNC((F394*G394),2)</f>
        <v>40.01</v>
      </c>
      <c r="J394" s="139">
        <f>TRUNC((H394*F394),2)</f>
        <v>49.82</v>
      </c>
    </row>
    <row r="395" spans="1:10" ht="15.75">
      <c r="A395" s="406"/>
      <c r="B395" s="84"/>
      <c r="C395" s="133"/>
      <c r="D395" s="331"/>
      <c r="E395" s="109"/>
      <c r="F395" s="300"/>
      <c r="G395" s="344"/>
      <c r="H395" s="89"/>
      <c r="I395" s="94"/>
      <c r="J395" s="140"/>
    </row>
    <row r="396" spans="1:10" s="5" customFormat="1" ht="47.25">
      <c r="A396" s="406" t="s">
        <v>857</v>
      </c>
      <c r="B396" s="113" t="s">
        <v>933</v>
      </c>
      <c r="C396" s="407" t="s">
        <v>450</v>
      </c>
      <c r="D396" s="333" t="s">
        <v>257</v>
      </c>
      <c r="E396" s="337" t="s">
        <v>251</v>
      </c>
      <c r="F396" s="300">
        <v>50</v>
      </c>
      <c r="G396" s="303">
        <v>2.59</v>
      </c>
      <c r="H396" s="90">
        <f>TRUNC((ORÇAMENTO!G495*1.2452),2)</f>
        <v>3.22</v>
      </c>
      <c r="I396" s="98">
        <f>TRUNC((F396*G396),2)</f>
        <v>129.5</v>
      </c>
      <c r="J396" s="139">
        <f>TRUNC((H396*F396),2)</f>
        <v>161</v>
      </c>
    </row>
    <row r="397" spans="1:10" s="5" customFormat="1" ht="15.75">
      <c r="A397" s="406"/>
      <c r="B397" s="84"/>
      <c r="C397" s="407"/>
      <c r="D397" s="331"/>
      <c r="E397" s="109"/>
      <c r="F397" s="300"/>
      <c r="G397" s="344"/>
      <c r="H397" s="89"/>
      <c r="I397" s="94"/>
      <c r="J397" s="140"/>
    </row>
    <row r="398" spans="1:10" s="5" customFormat="1" ht="47.25">
      <c r="A398" s="406" t="s">
        <v>858</v>
      </c>
      <c r="B398" s="113" t="s">
        <v>933</v>
      </c>
      <c r="C398" s="407" t="s">
        <v>451</v>
      </c>
      <c r="D398" s="333" t="s">
        <v>256</v>
      </c>
      <c r="E398" s="337" t="s">
        <v>251</v>
      </c>
      <c r="F398" s="300">
        <v>4</v>
      </c>
      <c r="G398" s="303">
        <v>2.77</v>
      </c>
      <c r="H398" s="90">
        <f>TRUNC((ORÇAMENTO!G497*1.2452),2)</f>
        <v>3.44</v>
      </c>
      <c r="I398" s="98">
        <f>TRUNC((F398*G398),2)</f>
        <v>11.08</v>
      </c>
      <c r="J398" s="139">
        <f>TRUNC((H398*F398),2)</f>
        <v>13.76</v>
      </c>
    </row>
    <row r="399" spans="1:10" s="5" customFormat="1" ht="15.75">
      <c r="A399" s="406"/>
      <c r="B399" s="84"/>
      <c r="C399" s="407"/>
      <c r="D399" s="331"/>
      <c r="E399" s="109"/>
      <c r="F399" s="300"/>
      <c r="G399" s="344"/>
      <c r="H399" s="89"/>
      <c r="I399" s="94"/>
      <c r="J399" s="140"/>
    </row>
    <row r="400" spans="1:10" s="5" customFormat="1" ht="47.25">
      <c r="A400" s="406" t="s">
        <v>860</v>
      </c>
      <c r="B400" s="113" t="s">
        <v>933</v>
      </c>
      <c r="C400" s="407" t="s">
        <v>452</v>
      </c>
      <c r="D400" s="333" t="s">
        <v>255</v>
      </c>
      <c r="E400" s="337" t="s">
        <v>251</v>
      </c>
      <c r="F400" s="300">
        <v>4</v>
      </c>
      <c r="G400" s="303">
        <v>4.93</v>
      </c>
      <c r="H400" s="90">
        <f>TRUNC((ORÇAMENTO!G499*1.2452),2)</f>
        <v>6.13</v>
      </c>
      <c r="I400" s="98">
        <f>TRUNC((F400*G400),2)</f>
        <v>19.72</v>
      </c>
      <c r="J400" s="139">
        <f>TRUNC((H400*F400),2)</f>
        <v>24.52</v>
      </c>
    </row>
    <row r="401" spans="1:10" s="5" customFormat="1" ht="15.75">
      <c r="A401" s="406"/>
      <c r="B401" s="84"/>
      <c r="C401" s="407"/>
      <c r="D401" s="331"/>
      <c r="E401" s="109"/>
      <c r="F401" s="300"/>
      <c r="G401" s="303"/>
      <c r="H401" s="89"/>
      <c r="I401" s="94"/>
      <c r="J401" s="140"/>
    </row>
    <row r="402" spans="1:10" ht="47.25">
      <c r="A402" s="406" t="s">
        <v>859</v>
      </c>
      <c r="B402" s="250" t="s">
        <v>915</v>
      </c>
      <c r="C402" s="363">
        <v>92695</v>
      </c>
      <c r="D402" s="298" t="s">
        <v>172</v>
      </c>
      <c r="E402" s="337" t="s">
        <v>251</v>
      </c>
      <c r="F402" s="300">
        <v>15</v>
      </c>
      <c r="G402" s="303">
        <v>20.38</v>
      </c>
      <c r="H402" s="90">
        <f>TRUNC((ORÇAMENTO!G501*1.2452),2)</f>
        <v>25.37</v>
      </c>
      <c r="I402" s="98">
        <f>TRUNC((F402*G402),2)</f>
        <v>305.7</v>
      </c>
      <c r="J402" s="139">
        <f>TRUNC((H402*F402),2)</f>
        <v>380.55</v>
      </c>
    </row>
    <row r="403" spans="1:10" ht="15.75">
      <c r="A403" s="406"/>
      <c r="B403" s="84"/>
      <c r="C403" s="363"/>
      <c r="D403" s="331"/>
      <c r="E403" s="109"/>
      <c r="F403" s="300"/>
      <c r="G403" s="303"/>
      <c r="H403" s="89"/>
      <c r="I403" s="94"/>
      <c r="J403" s="140"/>
    </row>
    <row r="404" spans="1:10" ht="47.25">
      <c r="A404" s="406" t="s">
        <v>861</v>
      </c>
      <c r="B404" s="250" t="s">
        <v>915</v>
      </c>
      <c r="C404" s="363">
        <v>92697</v>
      </c>
      <c r="D404" s="298" t="s">
        <v>173</v>
      </c>
      <c r="E404" s="337" t="s">
        <v>251</v>
      </c>
      <c r="F404" s="300">
        <v>2</v>
      </c>
      <c r="G404" s="303">
        <v>32.97</v>
      </c>
      <c r="H404" s="90">
        <f>TRUNC((ORÇAMENTO!G503*1.2452),2)</f>
        <v>41.05</v>
      </c>
      <c r="I404" s="98">
        <f>TRUNC((F404*G404),2)</f>
        <v>65.94</v>
      </c>
      <c r="J404" s="139">
        <f>TRUNC((H404*F404),2)</f>
        <v>82.1</v>
      </c>
    </row>
    <row r="405" spans="1:10" ht="15.75">
      <c r="A405" s="406"/>
      <c r="B405" s="84"/>
      <c r="C405" s="363"/>
      <c r="D405" s="331"/>
      <c r="E405" s="109"/>
      <c r="F405" s="300"/>
      <c r="G405" s="344"/>
      <c r="H405" s="89"/>
      <c r="I405" s="94"/>
      <c r="J405" s="140"/>
    </row>
    <row r="406" spans="1:10" ht="47.25">
      <c r="A406" s="406" t="s">
        <v>863</v>
      </c>
      <c r="B406" s="250" t="s">
        <v>915</v>
      </c>
      <c r="C406" s="363">
        <v>92662</v>
      </c>
      <c r="D406" s="298" t="s">
        <v>171</v>
      </c>
      <c r="E406" s="337" t="s">
        <v>251</v>
      </c>
      <c r="F406" s="300">
        <v>1</v>
      </c>
      <c r="G406" s="303">
        <v>37.51</v>
      </c>
      <c r="H406" s="90">
        <f>TRUNC((ORÇAMENTO!G505*1.2452),2)</f>
        <v>46.7</v>
      </c>
      <c r="I406" s="98">
        <f>TRUNC((F406*G406),2)</f>
        <v>37.51</v>
      </c>
      <c r="J406" s="139">
        <f>TRUNC((H406*F406),2)</f>
        <v>46.7</v>
      </c>
    </row>
    <row r="407" spans="1:10" ht="15.75">
      <c r="A407" s="406"/>
      <c r="B407" s="84"/>
      <c r="C407" s="363"/>
      <c r="D407" s="331"/>
      <c r="E407" s="109"/>
      <c r="F407" s="300"/>
      <c r="G407" s="344"/>
      <c r="H407" s="89"/>
      <c r="I407" s="94"/>
      <c r="J407" s="140"/>
    </row>
    <row r="408" spans="1:10" ht="47.25">
      <c r="A408" s="406" t="s">
        <v>862</v>
      </c>
      <c r="B408" s="250" t="s">
        <v>915</v>
      </c>
      <c r="C408" s="363">
        <v>92868</v>
      </c>
      <c r="D408" s="298" t="s">
        <v>123</v>
      </c>
      <c r="E408" s="337" t="s">
        <v>251</v>
      </c>
      <c r="F408" s="300">
        <v>46</v>
      </c>
      <c r="G408" s="303">
        <v>12.19</v>
      </c>
      <c r="H408" s="90">
        <f>TRUNC((ORÇAMENTO!G507*1.2452),2)</f>
        <v>15.17</v>
      </c>
      <c r="I408" s="98">
        <f>TRUNC((F408*G408),2)</f>
        <v>560.74</v>
      </c>
      <c r="J408" s="139">
        <f>TRUNC((H408*F408),2)</f>
        <v>697.82</v>
      </c>
    </row>
    <row r="409" spans="1:10" ht="15.75">
      <c r="A409" s="406"/>
      <c r="B409" s="84"/>
      <c r="C409" s="363"/>
      <c r="D409" s="331"/>
      <c r="E409" s="109"/>
      <c r="F409" s="135"/>
      <c r="G409" s="344"/>
      <c r="H409" s="89"/>
      <c r="I409" s="94"/>
      <c r="J409" s="140"/>
    </row>
    <row r="410" spans="1:10" ht="31.5">
      <c r="A410" s="406" t="s">
        <v>864</v>
      </c>
      <c r="B410" s="250" t="s">
        <v>915</v>
      </c>
      <c r="C410" s="363">
        <v>92865</v>
      </c>
      <c r="D410" s="298" t="s">
        <v>122</v>
      </c>
      <c r="E410" s="337" t="s">
        <v>251</v>
      </c>
      <c r="F410" s="300">
        <v>15</v>
      </c>
      <c r="G410" s="303">
        <v>9.59</v>
      </c>
      <c r="H410" s="90">
        <f>TRUNC((ORÇAMENTO!G509*1.2452),2)</f>
        <v>11.94</v>
      </c>
      <c r="I410" s="98">
        <f>TRUNC((F410*G410),2)</f>
        <v>143.85</v>
      </c>
      <c r="J410" s="139">
        <f>TRUNC((H410*F410),2)</f>
        <v>179.1</v>
      </c>
    </row>
    <row r="411" spans="1:10" ht="15.75">
      <c r="A411" s="154"/>
      <c r="B411" s="84"/>
      <c r="C411" s="110"/>
      <c r="D411" s="331"/>
      <c r="E411" s="109"/>
      <c r="F411" s="136"/>
      <c r="G411" s="344"/>
      <c r="H411" s="89"/>
      <c r="I411" s="94"/>
      <c r="J411" s="140"/>
    </row>
    <row r="412" spans="1:10" ht="15.75">
      <c r="A412" s="366" t="s">
        <v>48</v>
      </c>
      <c r="B412" s="367"/>
      <c r="C412" s="563" t="s">
        <v>71</v>
      </c>
      <c r="D412" s="564"/>
      <c r="E412" s="367"/>
      <c r="F412" s="367"/>
      <c r="G412" s="367"/>
      <c r="H412" s="367"/>
      <c r="I412" s="368">
        <f>SUM(I413:I420)</f>
        <v>6896.7999999999993</v>
      </c>
      <c r="J412" s="368">
        <f>SUM(J413:J420)</f>
        <v>8584.64</v>
      </c>
    </row>
    <row r="413" spans="1:10" ht="47.25">
      <c r="A413" s="406" t="s">
        <v>865</v>
      </c>
      <c r="B413" s="250" t="s">
        <v>915</v>
      </c>
      <c r="C413" s="363">
        <v>91926</v>
      </c>
      <c r="D413" s="298" t="s">
        <v>119</v>
      </c>
      <c r="E413" s="337" t="s">
        <v>88</v>
      </c>
      <c r="F413" s="300">
        <v>400</v>
      </c>
      <c r="G413" s="303">
        <v>3.92</v>
      </c>
      <c r="H413" s="90">
        <f>TRUNC((ORÇAMENTO!G512*1.2452),2)</f>
        <v>4.88</v>
      </c>
      <c r="I413" s="98">
        <f>TRUNC((F413*G413),2)</f>
        <v>1568</v>
      </c>
      <c r="J413" s="139">
        <f>TRUNC((H413*F413),2)</f>
        <v>1952</v>
      </c>
    </row>
    <row r="414" spans="1:10" ht="15.75">
      <c r="A414" s="406"/>
      <c r="B414" s="84"/>
      <c r="C414" s="363"/>
      <c r="D414" s="331"/>
      <c r="E414" s="337"/>
      <c r="F414" s="135"/>
      <c r="G414" s="303"/>
      <c r="H414" s="89"/>
      <c r="I414" s="94"/>
      <c r="J414" s="140"/>
    </row>
    <row r="415" spans="1:10" ht="47.25">
      <c r="A415" s="406" t="s">
        <v>866</v>
      </c>
      <c r="B415" s="250" t="s">
        <v>915</v>
      </c>
      <c r="C415" s="363">
        <v>91928</v>
      </c>
      <c r="D415" s="298" t="s">
        <v>120</v>
      </c>
      <c r="E415" s="337" t="s">
        <v>88</v>
      </c>
      <c r="F415" s="300">
        <v>600</v>
      </c>
      <c r="G415" s="303">
        <v>6.42</v>
      </c>
      <c r="H415" s="90">
        <f>TRUNC((ORÇAMENTO!G514*1.2452),2)</f>
        <v>7.99</v>
      </c>
      <c r="I415" s="98">
        <f>TRUNC((F415*G415),2)</f>
        <v>3852</v>
      </c>
      <c r="J415" s="139">
        <f>TRUNC((H415*F415),2)</f>
        <v>4794</v>
      </c>
    </row>
    <row r="416" spans="1:10" ht="15.75">
      <c r="A416" s="406"/>
      <c r="B416" s="84"/>
      <c r="C416" s="363"/>
      <c r="D416" s="331"/>
      <c r="E416" s="337"/>
      <c r="F416" s="135"/>
      <c r="G416" s="303"/>
      <c r="H416" s="89"/>
      <c r="I416" s="94"/>
      <c r="J416" s="140"/>
    </row>
    <row r="417" spans="1:10" ht="47.25">
      <c r="A417" s="406" t="s">
        <v>867</v>
      </c>
      <c r="B417" s="250" t="s">
        <v>915</v>
      </c>
      <c r="C417" s="363">
        <v>91934</v>
      </c>
      <c r="D417" s="298" t="s">
        <v>121</v>
      </c>
      <c r="E417" s="337" t="s">
        <v>88</v>
      </c>
      <c r="F417" s="300">
        <v>40</v>
      </c>
      <c r="G417" s="303">
        <v>22.16</v>
      </c>
      <c r="H417" s="90">
        <f>TRUNC((ORÇAMENTO!G516*1.2452),2)</f>
        <v>27.59</v>
      </c>
      <c r="I417" s="98">
        <f>TRUNC((F417*G417),2)</f>
        <v>886.4</v>
      </c>
      <c r="J417" s="139">
        <f>TRUNC((H417*F417),2)</f>
        <v>1103.5999999999999</v>
      </c>
    </row>
    <row r="418" spans="1:10" ht="15.75">
      <c r="A418" s="406"/>
      <c r="B418" s="84"/>
      <c r="C418" s="363"/>
      <c r="D418" s="331"/>
      <c r="E418" s="337"/>
      <c r="F418" s="135"/>
      <c r="G418" s="303"/>
      <c r="H418" s="89"/>
      <c r="I418" s="94"/>
      <c r="J418" s="140"/>
    </row>
    <row r="419" spans="1:10" ht="47.25">
      <c r="A419" s="406" t="s">
        <v>868</v>
      </c>
      <c r="B419" s="250" t="s">
        <v>915</v>
      </c>
      <c r="C419" s="363">
        <v>92986</v>
      </c>
      <c r="D419" s="298" t="s">
        <v>873</v>
      </c>
      <c r="E419" s="337" t="s">
        <v>88</v>
      </c>
      <c r="F419" s="300">
        <v>16</v>
      </c>
      <c r="G419" s="303">
        <v>36.9</v>
      </c>
      <c r="H419" s="90">
        <f>TRUNC((ORÇAMENTO!G518*1.2452),2)</f>
        <v>45.94</v>
      </c>
      <c r="I419" s="98">
        <f>TRUNC((F419*G419),2)</f>
        <v>590.4</v>
      </c>
      <c r="J419" s="139">
        <f>TRUNC((H419*F419),2)</f>
        <v>735.04</v>
      </c>
    </row>
    <row r="420" spans="1:10" ht="15.75">
      <c r="A420" s="154"/>
      <c r="B420" s="84"/>
      <c r="C420" s="110"/>
      <c r="D420" s="331"/>
      <c r="E420" s="101"/>
      <c r="F420" s="90"/>
      <c r="G420" s="303"/>
      <c r="H420" s="89"/>
      <c r="I420" s="94"/>
      <c r="J420" s="140"/>
    </row>
    <row r="421" spans="1:10" ht="15.75">
      <c r="A421" s="366" t="s">
        <v>51</v>
      </c>
      <c r="B421" s="367"/>
      <c r="C421" s="563" t="s">
        <v>384</v>
      </c>
      <c r="D421" s="564"/>
      <c r="E421" s="367"/>
      <c r="F421" s="367"/>
      <c r="G421" s="367"/>
      <c r="H421" s="367"/>
      <c r="I421" s="368">
        <f>SUM(I422:I437)</f>
        <v>8762.1200000000008</v>
      </c>
      <c r="J421" s="368">
        <f>SUM(J422:J437)</f>
        <v>10910.150000000001</v>
      </c>
    </row>
    <row r="422" spans="1:10" ht="31.5">
      <c r="A422" s="406" t="s">
        <v>875</v>
      </c>
      <c r="B422" s="250" t="s">
        <v>915</v>
      </c>
      <c r="C422" s="363">
        <v>92000</v>
      </c>
      <c r="D422" s="298" t="s">
        <v>132</v>
      </c>
      <c r="E422" s="337" t="s">
        <v>251</v>
      </c>
      <c r="F422" s="300">
        <v>28</v>
      </c>
      <c r="G422" s="303">
        <v>25.4</v>
      </c>
      <c r="H422" s="90">
        <f>TRUNC((ORÇAMENTO!G521*1.2452),2)</f>
        <v>31.62</v>
      </c>
      <c r="I422" s="98">
        <f>TRUNC((F422*G422),2)</f>
        <v>711.2</v>
      </c>
      <c r="J422" s="139">
        <f>TRUNC((H422*F422),2)</f>
        <v>885.36</v>
      </c>
    </row>
    <row r="423" spans="1:10" ht="15.75">
      <c r="A423" s="406"/>
      <c r="B423" s="84"/>
      <c r="C423" s="101"/>
      <c r="D423" s="331"/>
      <c r="E423" s="337"/>
      <c r="F423" s="300"/>
      <c r="G423" s="344"/>
      <c r="H423" s="89"/>
      <c r="I423" s="94"/>
      <c r="J423" s="140"/>
    </row>
    <row r="424" spans="1:10" ht="31.5">
      <c r="A424" s="406" t="s">
        <v>876</v>
      </c>
      <c r="B424" s="250" t="s">
        <v>915</v>
      </c>
      <c r="C424" s="363">
        <v>92001</v>
      </c>
      <c r="D424" s="298" t="s">
        <v>133</v>
      </c>
      <c r="E424" s="337" t="s">
        <v>251</v>
      </c>
      <c r="F424" s="300">
        <v>7</v>
      </c>
      <c r="G424" s="303">
        <v>27.78</v>
      </c>
      <c r="H424" s="90">
        <f>TRUNC((ORÇAMENTO!G523*1.2452),2)</f>
        <v>34.590000000000003</v>
      </c>
      <c r="I424" s="98">
        <f>TRUNC((F424*G424),2)</f>
        <v>194.46</v>
      </c>
      <c r="J424" s="139">
        <f>TRUNC((H424*F424),2)</f>
        <v>242.13</v>
      </c>
    </row>
    <row r="425" spans="1:10" ht="15.75">
      <c r="A425" s="406"/>
      <c r="B425" s="84"/>
      <c r="C425" s="101"/>
      <c r="D425" s="331"/>
      <c r="E425" s="337"/>
      <c r="F425" s="135"/>
      <c r="G425" s="344"/>
      <c r="H425" s="89"/>
      <c r="I425" s="94"/>
      <c r="J425" s="140"/>
    </row>
    <row r="426" spans="1:10" ht="31.5">
      <c r="A426" s="406" t="s">
        <v>877</v>
      </c>
      <c r="B426" s="250" t="s">
        <v>915</v>
      </c>
      <c r="C426" s="363">
        <v>91953</v>
      </c>
      <c r="D426" s="298" t="s">
        <v>131</v>
      </c>
      <c r="E426" s="337" t="s">
        <v>251</v>
      </c>
      <c r="F426" s="300">
        <v>6</v>
      </c>
      <c r="G426" s="303">
        <v>23.97</v>
      </c>
      <c r="H426" s="90">
        <f>TRUNC((ORÇAMENTO!G525*1.2452),2)</f>
        <v>29.84</v>
      </c>
      <c r="I426" s="98">
        <f>TRUNC((F426*G426),2)</f>
        <v>143.82</v>
      </c>
      <c r="J426" s="139">
        <f>TRUNC((H426*F426),2)</f>
        <v>179.04</v>
      </c>
    </row>
    <row r="427" spans="1:10" ht="15.75">
      <c r="A427" s="154"/>
      <c r="B427" s="84"/>
      <c r="C427" s="101"/>
      <c r="D427" s="331"/>
      <c r="E427" s="337"/>
      <c r="F427" s="135"/>
      <c r="G427" s="344"/>
      <c r="H427" s="89"/>
      <c r="I427" s="94"/>
      <c r="J427" s="140"/>
    </row>
    <row r="428" spans="1:10" ht="31.5">
      <c r="A428" s="406" t="s">
        <v>879</v>
      </c>
      <c r="B428" s="250" t="s">
        <v>915</v>
      </c>
      <c r="C428" s="363">
        <v>91959</v>
      </c>
      <c r="D428" s="298" t="s">
        <v>878</v>
      </c>
      <c r="E428" s="337" t="s">
        <v>251</v>
      </c>
      <c r="F428" s="300">
        <v>3</v>
      </c>
      <c r="G428" s="303">
        <v>38</v>
      </c>
      <c r="H428" s="90">
        <f>TRUNC((ORÇAMENTO!G527*1.2452),2)</f>
        <v>47.31</v>
      </c>
      <c r="I428" s="98">
        <f>TRUNC((F428*G428),2)</f>
        <v>114</v>
      </c>
      <c r="J428" s="139">
        <f>TRUNC((H428*F428),2)</f>
        <v>141.93</v>
      </c>
    </row>
    <row r="429" spans="1:10" ht="15.75">
      <c r="A429" s="154"/>
      <c r="B429" s="84"/>
      <c r="C429" s="101"/>
      <c r="D429" s="331"/>
      <c r="E429" s="337"/>
      <c r="F429" s="135"/>
      <c r="G429" s="303"/>
      <c r="H429" s="89"/>
      <c r="I429" s="94"/>
      <c r="J429" s="140"/>
    </row>
    <row r="430" spans="1:10" ht="31.5">
      <c r="A430" s="406" t="s">
        <v>881</v>
      </c>
      <c r="B430" s="250" t="s">
        <v>915</v>
      </c>
      <c r="C430" s="363">
        <v>91969</v>
      </c>
      <c r="D430" s="298" t="s">
        <v>880</v>
      </c>
      <c r="E430" s="337" t="s">
        <v>251</v>
      </c>
      <c r="F430" s="300">
        <v>2</v>
      </c>
      <c r="G430" s="303">
        <v>68.62</v>
      </c>
      <c r="H430" s="90">
        <f>TRUNC((ORÇAMENTO!G529*1.2452),2)</f>
        <v>85.44</v>
      </c>
      <c r="I430" s="98">
        <f>TRUNC((F430*G430),2)</f>
        <v>137.24</v>
      </c>
      <c r="J430" s="139">
        <f>TRUNC((H430*F430),2)</f>
        <v>170.88</v>
      </c>
    </row>
    <row r="431" spans="1:10" ht="15.75">
      <c r="A431" s="154"/>
      <c r="B431" s="84"/>
      <c r="C431" s="101"/>
      <c r="D431" s="331"/>
      <c r="E431" s="337"/>
      <c r="F431" s="135"/>
      <c r="G431" s="344"/>
      <c r="H431" s="89"/>
      <c r="I431" s="94"/>
      <c r="J431" s="140"/>
    </row>
    <row r="432" spans="1:10" ht="47.25">
      <c r="A432" s="406" t="s">
        <v>882</v>
      </c>
      <c r="B432" s="250" t="s">
        <v>915</v>
      </c>
      <c r="C432" s="363">
        <v>97584</v>
      </c>
      <c r="D432" s="298" t="s">
        <v>884</v>
      </c>
      <c r="E432" s="337" t="s">
        <v>251</v>
      </c>
      <c r="F432" s="300">
        <v>3</v>
      </c>
      <c r="G432" s="303">
        <v>86.65</v>
      </c>
      <c r="H432" s="90">
        <f>TRUNC((ORÇAMENTO!G531*1.2452),2)</f>
        <v>107.89</v>
      </c>
      <c r="I432" s="98">
        <f>TRUNC((F432*G432),2)</f>
        <v>259.95</v>
      </c>
      <c r="J432" s="139">
        <f>TRUNC((H432*F432),2)</f>
        <v>323.67</v>
      </c>
    </row>
    <row r="433" spans="1:10" ht="15.75">
      <c r="A433" s="406"/>
      <c r="B433" s="84"/>
      <c r="C433" s="101"/>
      <c r="D433" s="331"/>
      <c r="E433" s="337"/>
      <c r="F433" s="135"/>
      <c r="G433" s="303"/>
      <c r="H433" s="89"/>
      <c r="I433" s="94"/>
      <c r="J433" s="140"/>
    </row>
    <row r="434" spans="1:10" ht="47.25">
      <c r="A434" s="406" t="s">
        <v>883</v>
      </c>
      <c r="B434" s="250" t="s">
        <v>915</v>
      </c>
      <c r="C434" s="363">
        <v>97586</v>
      </c>
      <c r="D434" s="298" t="s">
        <v>454</v>
      </c>
      <c r="E434" s="337" t="s">
        <v>251</v>
      </c>
      <c r="F434" s="300">
        <v>12</v>
      </c>
      <c r="G434" s="303">
        <v>113.04</v>
      </c>
      <c r="H434" s="90">
        <f>TRUNC((ORÇAMENTO!G533*1.2452),2)</f>
        <v>140.75</v>
      </c>
      <c r="I434" s="98">
        <f>TRUNC((F434*G434),2)</f>
        <v>1356.48</v>
      </c>
      <c r="J434" s="139">
        <f>TRUNC((H434*F434),2)</f>
        <v>1689</v>
      </c>
    </row>
    <row r="435" spans="1:10" ht="15.75">
      <c r="A435" s="154"/>
      <c r="B435" s="84"/>
      <c r="C435" s="106"/>
      <c r="D435" s="331"/>
      <c r="E435" s="337"/>
      <c r="F435" s="90"/>
      <c r="G435" s="344"/>
      <c r="H435" s="89"/>
      <c r="I435" s="94"/>
      <c r="J435" s="140"/>
    </row>
    <row r="436" spans="1:10" ht="31.5">
      <c r="A436" s="406" t="s">
        <v>886</v>
      </c>
      <c r="B436" s="250" t="s">
        <v>915</v>
      </c>
      <c r="C436" s="343">
        <v>101666</v>
      </c>
      <c r="D436" s="298" t="s">
        <v>885</v>
      </c>
      <c r="E436" s="337" t="s">
        <v>251</v>
      </c>
      <c r="F436" s="300">
        <v>19</v>
      </c>
      <c r="G436" s="303">
        <v>307.63</v>
      </c>
      <c r="H436" s="90">
        <f>TRUNC((ORÇAMENTO!G535*1.2452),2)</f>
        <v>383.06</v>
      </c>
      <c r="I436" s="98">
        <f>TRUNC((F436*G436),2)</f>
        <v>5844.97</v>
      </c>
      <c r="J436" s="139">
        <f>TRUNC((H436*F436),2)</f>
        <v>7278.14</v>
      </c>
    </row>
    <row r="437" spans="1:10" ht="15.75">
      <c r="A437" s="155"/>
      <c r="B437" s="84"/>
      <c r="C437" s="104"/>
      <c r="D437" s="331"/>
      <c r="E437" s="101"/>
      <c r="F437" s="89"/>
      <c r="G437" s="344"/>
      <c r="H437" s="89"/>
      <c r="I437" s="94"/>
      <c r="J437" s="140"/>
    </row>
    <row r="438" spans="1:10" ht="15.75">
      <c r="A438" s="328">
        <v>19</v>
      </c>
      <c r="B438" s="327"/>
      <c r="C438" s="565" t="s">
        <v>385</v>
      </c>
      <c r="D438" s="566"/>
      <c r="E438" s="327"/>
      <c r="F438" s="327"/>
      <c r="G438" s="327"/>
      <c r="H438" s="327"/>
      <c r="I438" s="329">
        <f>SUM(I439:I450)</f>
        <v>14940.65</v>
      </c>
      <c r="J438" s="329">
        <f>SUM(J439:J450)</f>
        <v>18602.489999999998</v>
      </c>
    </row>
    <row r="439" spans="1:10" s="5" customFormat="1" ht="31.5">
      <c r="A439" s="406" t="s">
        <v>43</v>
      </c>
      <c r="B439" s="250" t="s">
        <v>915</v>
      </c>
      <c r="C439" s="408" t="s">
        <v>138</v>
      </c>
      <c r="D439" s="399" t="s">
        <v>139</v>
      </c>
      <c r="E439" s="286" t="s">
        <v>251</v>
      </c>
      <c r="F439" s="300">
        <v>7</v>
      </c>
      <c r="G439" s="303">
        <v>135.25</v>
      </c>
      <c r="H439" s="90">
        <f>TRUNC((ORÇAMENTO!G538*1.2452),2)</f>
        <v>168.41</v>
      </c>
      <c r="I439" s="98">
        <f>TRUNC((F439*G439),2)</f>
        <v>946.75</v>
      </c>
      <c r="J439" s="139">
        <f>TRUNC((H439*F439),2)</f>
        <v>1178.8699999999999</v>
      </c>
    </row>
    <row r="440" spans="1:10" s="5" customFormat="1" ht="15.75">
      <c r="A440" s="406"/>
      <c r="B440" s="113"/>
      <c r="C440" s="408"/>
      <c r="D440" s="331"/>
      <c r="E440" s="102"/>
      <c r="F440" s="348"/>
      <c r="G440" s="344"/>
      <c r="H440" s="89"/>
      <c r="I440" s="94"/>
      <c r="J440" s="140"/>
    </row>
    <row r="441" spans="1:10" ht="31.5">
      <c r="A441" s="406" t="s">
        <v>53</v>
      </c>
      <c r="B441" s="394" t="s">
        <v>934</v>
      </c>
      <c r="C441" s="409" t="s">
        <v>252</v>
      </c>
      <c r="D441" s="350" t="s">
        <v>460</v>
      </c>
      <c r="E441" s="286" t="s">
        <v>251</v>
      </c>
      <c r="F441" s="300">
        <v>1</v>
      </c>
      <c r="G441" s="303">
        <v>319.08999999999997</v>
      </c>
      <c r="H441" s="90">
        <f>TRUNC((ORÇAMENTO!G540*1.2452),2)</f>
        <v>397.33</v>
      </c>
      <c r="I441" s="98">
        <f>TRUNC((F441*G441),2)</f>
        <v>319.08999999999997</v>
      </c>
      <c r="J441" s="139">
        <f>TRUNC((H441*F441),2)</f>
        <v>397.33</v>
      </c>
    </row>
    <row r="442" spans="1:10" ht="15.75">
      <c r="A442" s="406"/>
      <c r="B442" s="330"/>
      <c r="C442" s="409"/>
      <c r="D442" s="331"/>
      <c r="E442" s="102"/>
      <c r="F442" s="348"/>
      <c r="G442" s="344"/>
      <c r="H442" s="89"/>
      <c r="I442" s="94"/>
      <c r="J442" s="140"/>
    </row>
    <row r="443" spans="1:10" ht="31.5">
      <c r="A443" s="406" t="s">
        <v>467</v>
      </c>
      <c r="B443" s="113" t="s">
        <v>935</v>
      </c>
      <c r="C443" s="408" t="s">
        <v>134</v>
      </c>
      <c r="D443" s="399" t="s">
        <v>135</v>
      </c>
      <c r="E443" s="412" t="s">
        <v>88</v>
      </c>
      <c r="F443" s="300">
        <v>39.200000000000003</v>
      </c>
      <c r="G443" s="303">
        <v>64.63</v>
      </c>
      <c r="H443" s="90">
        <f>TRUNC((ORÇAMENTO!G542*1.2452),2)</f>
        <v>80.47</v>
      </c>
      <c r="I443" s="98">
        <f>TRUNC((F443*G443),2)</f>
        <v>2533.4899999999998</v>
      </c>
      <c r="J443" s="139">
        <f>TRUNC((H443*F443),2)</f>
        <v>3154.42</v>
      </c>
    </row>
    <row r="444" spans="1:10" ht="15.75">
      <c r="A444" s="406"/>
      <c r="B444" s="113"/>
      <c r="C444" s="408"/>
      <c r="D444" s="331"/>
      <c r="E444" s="111"/>
      <c r="F444" s="300"/>
      <c r="G444" s="344"/>
      <c r="H444" s="89"/>
      <c r="I444" s="94"/>
      <c r="J444" s="140"/>
    </row>
    <row r="445" spans="1:10" ht="31.5">
      <c r="A445" s="406" t="s">
        <v>468</v>
      </c>
      <c r="B445" s="113" t="s">
        <v>935</v>
      </c>
      <c r="C445" s="408" t="s">
        <v>136</v>
      </c>
      <c r="D445" s="399" t="s">
        <v>137</v>
      </c>
      <c r="E445" s="412" t="s">
        <v>88</v>
      </c>
      <c r="F445" s="300">
        <v>126.32</v>
      </c>
      <c r="G445" s="303">
        <v>84.62</v>
      </c>
      <c r="H445" s="90">
        <f>TRUNC((ORÇAMENTO!G544*1.2452),2)</f>
        <v>105.36</v>
      </c>
      <c r="I445" s="98">
        <f>TRUNC((F445*G445),2)</f>
        <v>10689.19</v>
      </c>
      <c r="J445" s="139">
        <f>TRUNC((H445*F445),2)</f>
        <v>13309.07</v>
      </c>
    </row>
    <row r="446" spans="1:10" ht="15.75">
      <c r="A446" s="406"/>
      <c r="B446" s="113"/>
      <c r="C446" s="408"/>
      <c r="D446" s="331"/>
      <c r="E446" s="111"/>
      <c r="F446" s="300"/>
      <c r="G446" s="344"/>
      <c r="H446" s="89"/>
      <c r="I446" s="94"/>
      <c r="J446" s="140"/>
    </row>
    <row r="447" spans="1:10" ht="31.5">
      <c r="A447" s="406" t="s">
        <v>469</v>
      </c>
      <c r="B447" s="113" t="s">
        <v>935</v>
      </c>
      <c r="C447" s="410">
        <v>93008</v>
      </c>
      <c r="D447" s="399" t="s">
        <v>112</v>
      </c>
      <c r="E447" s="412" t="s">
        <v>88</v>
      </c>
      <c r="F447" s="300">
        <v>21</v>
      </c>
      <c r="G447" s="303">
        <v>17.899999999999999</v>
      </c>
      <c r="H447" s="90">
        <f>TRUNC((ORÇAMENTO!G546*1.2452),2)</f>
        <v>22.28</v>
      </c>
      <c r="I447" s="98">
        <f>TRUNC((F447*G447),2)</f>
        <v>375.9</v>
      </c>
      <c r="J447" s="139">
        <f>TRUNC((H447*F447),2)</f>
        <v>467.88</v>
      </c>
    </row>
    <row r="448" spans="1:10" ht="15.75">
      <c r="A448" s="406"/>
      <c r="B448" s="113"/>
      <c r="C448" s="410"/>
      <c r="D448" s="331"/>
      <c r="E448" s="111"/>
      <c r="F448" s="348"/>
      <c r="G448" s="303"/>
      <c r="H448" s="89"/>
      <c r="I448" s="94"/>
      <c r="J448" s="140"/>
    </row>
    <row r="449" spans="1:10" ht="47.25">
      <c r="A449" s="406" t="s">
        <v>470</v>
      </c>
      <c r="B449" s="113" t="s">
        <v>936</v>
      </c>
      <c r="C449" s="411" t="s">
        <v>458</v>
      </c>
      <c r="D449" s="399" t="s">
        <v>260</v>
      </c>
      <c r="E449" s="286" t="s">
        <v>251</v>
      </c>
      <c r="F449" s="300">
        <v>7</v>
      </c>
      <c r="G449" s="303">
        <v>10.89</v>
      </c>
      <c r="H449" s="90">
        <f>TRUNC((ORÇAMENTO!G548*1.2452),2)</f>
        <v>13.56</v>
      </c>
      <c r="I449" s="98">
        <f>TRUNC((F449*G449),2)</f>
        <v>76.23</v>
      </c>
      <c r="J449" s="139">
        <f>TRUNC((H449*F449),2)</f>
        <v>94.92</v>
      </c>
    </row>
    <row r="450" spans="1:10" ht="15.75">
      <c r="A450" s="154"/>
      <c r="B450" s="84"/>
      <c r="C450" s="134"/>
      <c r="D450" s="331"/>
      <c r="E450" s="102"/>
      <c r="F450" s="89"/>
      <c r="G450" s="344"/>
      <c r="H450" s="90"/>
      <c r="I450" s="94"/>
      <c r="J450" s="140"/>
    </row>
    <row r="451" spans="1:10" ht="15.75">
      <c r="A451" s="328">
        <v>20</v>
      </c>
      <c r="B451" s="327"/>
      <c r="C451" s="565" t="s">
        <v>33</v>
      </c>
      <c r="D451" s="566"/>
      <c r="E451" s="327"/>
      <c r="F451" s="327"/>
      <c r="G451" s="327"/>
      <c r="H451" s="327"/>
      <c r="I451" s="329">
        <f>SUM(I452:I465)</f>
        <v>25569.559999999998</v>
      </c>
      <c r="J451" s="329">
        <f>SUM(J452:J465)</f>
        <v>31839.15</v>
      </c>
    </row>
    <row r="452" spans="1:10" s="5" customFormat="1" ht="31.5">
      <c r="A452" s="339" t="s">
        <v>54</v>
      </c>
      <c r="B452" s="113" t="s">
        <v>935</v>
      </c>
      <c r="C452" s="330">
        <v>86895</v>
      </c>
      <c r="D452" s="333" t="s">
        <v>897</v>
      </c>
      <c r="E452" s="133" t="s">
        <v>251</v>
      </c>
      <c r="F452" s="300">
        <v>3</v>
      </c>
      <c r="G452" s="303">
        <v>387.29</v>
      </c>
      <c r="H452" s="90">
        <f>TRUNC((ORÇAMENTO!G551*1.2452),2)</f>
        <v>482.25</v>
      </c>
      <c r="I452" s="98">
        <f>TRUNC((F452*G452),2)</f>
        <v>1161.8699999999999</v>
      </c>
      <c r="J452" s="139">
        <f>TRUNC((H452*F452),2)</f>
        <v>1446.75</v>
      </c>
    </row>
    <row r="453" spans="1:10" s="5" customFormat="1" ht="15.75">
      <c r="A453" s="142"/>
      <c r="B453" s="86"/>
      <c r="C453" s="86"/>
      <c r="D453" s="358"/>
      <c r="E453" s="87"/>
      <c r="F453" s="348"/>
      <c r="G453" s="344"/>
      <c r="H453" s="90"/>
      <c r="I453" s="94"/>
      <c r="J453" s="140"/>
    </row>
    <row r="454" spans="1:10" s="5" customFormat="1" ht="31.5">
      <c r="A454" s="339" t="s">
        <v>64</v>
      </c>
      <c r="B454" s="394" t="s">
        <v>934</v>
      </c>
      <c r="C454" s="330" t="s">
        <v>476</v>
      </c>
      <c r="D454" s="333" t="s">
        <v>937</v>
      </c>
      <c r="E454" s="133" t="s">
        <v>462</v>
      </c>
      <c r="F454" s="300">
        <v>1</v>
      </c>
      <c r="G454" s="303">
        <v>8341.35</v>
      </c>
      <c r="H454" s="90">
        <f>TRUNC((ORÇAMENTO!G553*1.2452),2)</f>
        <v>10386.64</v>
      </c>
      <c r="I454" s="98">
        <f>TRUNC((F454*G454),2)</f>
        <v>8341.35</v>
      </c>
      <c r="J454" s="139">
        <f>TRUNC((H454*F454),2)</f>
        <v>10386.64</v>
      </c>
    </row>
    <row r="455" spans="1:10" s="5" customFormat="1" ht="15.75">
      <c r="A455" s="142"/>
      <c r="B455" s="86"/>
      <c r="C455" s="86"/>
      <c r="D455" s="336"/>
      <c r="E455" s="87"/>
      <c r="F455" s="348"/>
      <c r="G455" s="344"/>
      <c r="H455" s="90"/>
      <c r="I455" s="94"/>
      <c r="J455" s="140"/>
    </row>
    <row r="456" spans="1:10" s="5" customFormat="1" ht="47.25">
      <c r="A456" s="339" t="s">
        <v>892</v>
      </c>
      <c r="B456" s="394" t="s">
        <v>934</v>
      </c>
      <c r="C456" s="330" t="s">
        <v>477</v>
      </c>
      <c r="D456" s="313" t="s">
        <v>461</v>
      </c>
      <c r="E456" s="133" t="s">
        <v>462</v>
      </c>
      <c r="F456" s="300">
        <v>1</v>
      </c>
      <c r="G456" s="402">
        <v>4837.1899999999996</v>
      </c>
      <c r="H456" s="90">
        <f>TRUNC((ORÇAMENTO!G555*1.2452),2)</f>
        <v>6023.26</v>
      </c>
      <c r="I456" s="98">
        <f>TRUNC((F456*G456),2)</f>
        <v>4837.1899999999996</v>
      </c>
      <c r="J456" s="139">
        <f>TRUNC((H456*F456),2)</f>
        <v>6023.26</v>
      </c>
    </row>
    <row r="457" spans="1:10" s="5" customFormat="1" ht="15.75">
      <c r="A457" s="142"/>
      <c r="B457" s="86"/>
      <c r="C457" s="104"/>
      <c r="D457" s="320"/>
      <c r="E457" s="87"/>
      <c r="F457" s="300"/>
      <c r="G457" s="403"/>
      <c r="H457" s="90"/>
      <c r="I457" s="94"/>
      <c r="J457" s="140"/>
    </row>
    <row r="458" spans="1:10" s="5" customFormat="1" ht="31.5">
      <c r="A458" s="339" t="s">
        <v>893</v>
      </c>
      <c r="B458" s="394" t="s">
        <v>934</v>
      </c>
      <c r="C458" s="404" t="s">
        <v>473</v>
      </c>
      <c r="D458" s="333" t="s">
        <v>464</v>
      </c>
      <c r="E458" s="133" t="s">
        <v>462</v>
      </c>
      <c r="F458" s="300">
        <v>1</v>
      </c>
      <c r="G458" s="303">
        <v>989.95</v>
      </c>
      <c r="H458" s="90">
        <f>TRUNC((ORÇAMENTO!G557*1.2452),2)</f>
        <v>1232.68</v>
      </c>
      <c r="I458" s="98">
        <f>TRUNC((F458*G458),2)</f>
        <v>989.95</v>
      </c>
      <c r="J458" s="139">
        <f>TRUNC((H458*F458),2)</f>
        <v>1232.68</v>
      </c>
    </row>
    <row r="459" spans="1:10" s="5" customFormat="1" ht="15.75">
      <c r="A459" s="339"/>
      <c r="B459" s="86"/>
      <c r="C459" s="112"/>
      <c r="D459" s="320"/>
      <c r="E459" s="87"/>
      <c r="F459" s="348"/>
      <c r="G459" s="303"/>
      <c r="H459" s="90"/>
      <c r="I459" s="94"/>
      <c r="J459" s="140"/>
    </row>
    <row r="460" spans="1:10" s="5" customFormat="1" ht="31.5">
      <c r="A460" s="339" t="s">
        <v>894</v>
      </c>
      <c r="B460" s="394" t="s">
        <v>934</v>
      </c>
      <c r="C460" s="413" t="s">
        <v>472</v>
      </c>
      <c r="D460" s="313" t="s">
        <v>465</v>
      </c>
      <c r="E460" s="133" t="s">
        <v>251</v>
      </c>
      <c r="F460" s="300">
        <v>1</v>
      </c>
      <c r="G460" s="402">
        <v>242.72</v>
      </c>
      <c r="H460" s="90">
        <f>TRUNC((ORÇAMENTO!G559*1.2452),2)</f>
        <v>302.23</v>
      </c>
      <c r="I460" s="98">
        <f>TRUNC((F460*G460),2)</f>
        <v>242.72</v>
      </c>
      <c r="J460" s="139">
        <f>TRUNC((H460*F460),2)</f>
        <v>302.23</v>
      </c>
    </row>
    <row r="461" spans="1:10" s="5" customFormat="1" ht="15.75">
      <c r="A461" s="339"/>
      <c r="B461" s="86"/>
      <c r="C461" s="104"/>
      <c r="D461" s="320"/>
      <c r="E461" s="133"/>
      <c r="F461" s="300"/>
      <c r="G461" s="403"/>
      <c r="H461" s="90"/>
      <c r="I461" s="94"/>
      <c r="J461" s="140"/>
    </row>
    <row r="462" spans="1:10" s="5" customFormat="1" ht="31.5">
      <c r="A462" s="339" t="s">
        <v>895</v>
      </c>
      <c r="B462" s="394" t="s">
        <v>934</v>
      </c>
      <c r="C462" s="413" t="s">
        <v>475</v>
      </c>
      <c r="D462" s="313" t="s">
        <v>474</v>
      </c>
      <c r="E462" s="133" t="s">
        <v>251</v>
      </c>
      <c r="F462" s="300">
        <v>1</v>
      </c>
      <c r="G462" s="402">
        <v>5892.16</v>
      </c>
      <c r="H462" s="90">
        <f>TRUNC((ORÇAMENTO!G561*1.2452),2)</f>
        <v>7336.91</v>
      </c>
      <c r="I462" s="98">
        <f>TRUNC((F462*G462),2)</f>
        <v>5892.16</v>
      </c>
      <c r="J462" s="139">
        <f>TRUNC((H462*F462),2)</f>
        <v>7336.91</v>
      </c>
    </row>
    <row r="463" spans="1:10" s="5" customFormat="1" ht="15.75">
      <c r="A463" s="339"/>
      <c r="B463" s="86"/>
      <c r="C463" s="104"/>
      <c r="D463" s="320"/>
      <c r="E463" s="133"/>
      <c r="F463" s="300"/>
      <c r="G463" s="403"/>
      <c r="H463" s="90"/>
      <c r="I463" s="94"/>
      <c r="J463" s="140"/>
    </row>
    <row r="464" spans="1:10" ht="78.75">
      <c r="A464" s="339" t="s">
        <v>896</v>
      </c>
      <c r="B464" s="113" t="s">
        <v>938</v>
      </c>
      <c r="C464" s="113">
        <v>99839</v>
      </c>
      <c r="D464" s="298" t="s">
        <v>466</v>
      </c>
      <c r="E464" s="133" t="s">
        <v>88</v>
      </c>
      <c r="F464" s="300">
        <v>8.8000000000000007</v>
      </c>
      <c r="G464" s="303">
        <v>466.4</v>
      </c>
      <c r="H464" s="90">
        <f>TRUNC((ORÇAMENTO!G563*1.2452),2)</f>
        <v>580.76</v>
      </c>
      <c r="I464" s="98">
        <f>TRUNC((F464*G464),2)</f>
        <v>4104.32</v>
      </c>
      <c r="J464" s="139">
        <f>TRUNC((H464*F464),2)</f>
        <v>5110.68</v>
      </c>
    </row>
    <row r="465" spans="1:10" ht="15.75">
      <c r="A465" s="142"/>
      <c r="B465" s="84"/>
      <c r="C465" s="91"/>
      <c r="D465" s="320"/>
      <c r="E465" s="87"/>
      <c r="F465" s="89"/>
      <c r="G465" s="344"/>
      <c r="H465" s="90"/>
      <c r="I465" s="94"/>
      <c r="J465" s="140"/>
    </row>
    <row r="466" spans="1:10" ht="15.75">
      <c r="A466" s="328">
        <v>21</v>
      </c>
      <c r="B466" s="327"/>
      <c r="C466" s="565" t="s">
        <v>30</v>
      </c>
      <c r="D466" s="566"/>
      <c r="E466" s="327"/>
      <c r="F466" s="327"/>
      <c r="G466" s="327"/>
      <c r="H466" s="327"/>
      <c r="I466" s="329">
        <f>SUM(I467:I470)</f>
        <v>5670.21</v>
      </c>
      <c r="J466" s="329">
        <f>SUM(J467:J470)</f>
        <v>7059.23</v>
      </c>
    </row>
    <row r="467" spans="1:10" ht="31.5">
      <c r="A467" s="416" t="s">
        <v>900</v>
      </c>
      <c r="B467" s="113" t="s">
        <v>938</v>
      </c>
      <c r="C467" s="113">
        <v>99811</v>
      </c>
      <c r="D467" s="297" t="s">
        <v>253</v>
      </c>
      <c r="E467" s="133" t="s">
        <v>90</v>
      </c>
      <c r="F467" s="300">
        <v>1472.29</v>
      </c>
      <c r="G467" s="303">
        <v>2.94</v>
      </c>
      <c r="H467" s="90">
        <f>TRUNC((ORÇAMENTO!G566*1.2452),2)</f>
        <v>3.66</v>
      </c>
      <c r="I467" s="98">
        <f>TRUNC((F467*G467),2)</f>
        <v>4328.53</v>
      </c>
      <c r="J467" s="139">
        <f>TRUNC((H467*F467),2)</f>
        <v>5388.58</v>
      </c>
    </row>
    <row r="468" spans="1:10" ht="15.75">
      <c r="A468" s="152"/>
      <c r="B468" s="87"/>
      <c r="C468" s="84"/>
      <c r="D468" s="301"/>
      <c r="E468" s="102"/>
      <c r="F468" s="348"/>
      <c r="G468" s="344"/>
      <c r="H468" s="89"/>
      <c r="I468" s="94"/>
      <c r="J468" s="140"/>
    </row>
    <row r="469" spans="1:10" ht="47.25">
      <c r="A469" s="416" t="s">
        <v>901</v>
      </c>
      <c r="B469" s="113" t="s">
        <v>933</v>
      </c>
      <c r="C469" s="413" t="s">
        <v>387</v>
      </c>
      <c r="D469" s="401" t="s">
        <v>386</v>
      </c>
      <c r="E469" s="286" t="s">
        <v>251</v>
      </c>
      <c r="F469" s="300">
        <v>1</v>
      </c>
      <c r="G469" s="303">
        <v>1341.68</v>
      </c>
      <c r="H469" s="90">
        <f>TRUNC((ORÇAMENTO!G568*1.2452),2)</f>
        <v>1670.65</v>
      </c>
      <c r="I469" s="98">
        <f>TRUNC((F469*G469),2)</f>
        <v>1341.68</v>
      </c>
      <c r="J469" s="139">
        <f>TRUNC((H469*F469),2)</f>
        <v>1670.65</v>
      </c>
    </row>
    <row r="470" spans="1:10" ht="16.5" thickBot="1">
      <c r="A470" s="156"/>
      <c r="B470" s="157"/>
      <c r="C470" s="157"/>
      <c r="D470" s="415"/>
      <c r="E470" s="158"/>
      <c r="F470" s="159"/>
      <c r="G470" s="414"/>
      <c r="H470" s="159"/>
      <c r="I470" s="160"/>
      <c r="J470" s="161"/>
    </row>
    <row r="471" spans="1:10" ht="21" thickBot="1">
      <c r="A471" s="162"/>
      <c r="B471" s="163"/>
      <c r="C471" s="163"/>
      <c r="D471" s="164"/>
      <c r="E471" s="165"/>
      <c r="F471" s="166"/>
      <c r="G471" s="167" t="s">
        <v>471</v>
      </c>
      <c r="H471" s="167"/>
      <c r="I471" s="168"/>
      <c r="J471" s="169">
        <f>J11+J16+J31+J64+J71+J94+J122+J129+J147+J158+J161+J174+J202+J215+J284+J325+J350+J357+J438+J451+J466</f>
        <v>1499557.0999999996</v>
      </c>
    </row>
    <row r="472" spans="1:10" ht="15.75" thickBot="1">
      <c r="B472" s="11"/>
      <c r="D472" s="14"/>
    </row>
    <row r="473" spans="1:10" ht="16.5" thickBot="1">
      <c r="A473" s="559" t="s">
        <v>942</v>
      </c>
      <c r="B473" s="560"/>
      <c r="C473" s="560"/>
      <c r="D473" s="560"/>
      <c r="E473" s="560"/>
      <c r="F473" s="560"/>
      <c r="G473" s="560"/>
      <c r="H473" s="560"/>
      <c r="I473" s="560"/>
      <c r="J473" s="561"/>
    </row>
    <row r="474" spans="1:10" ht="15.75" thickBot="1">
      <c r="A474" s="506"/>
      <c r="B474" s="506"/>
      <c r="C474" s="506"/>
      <c r="D474" s="14"/>
      <c r="F474" s="13"/>
      <c r="G474" s="10"/>
      <c r="H474" s="10"/>
      <c r="I474" s="10"/>
      <c r="J474" s="10"/>
    </row>
    <row r="475" spans="1:10" ht="16.5" thickBot="1">
      <c r="A475" s="559" t="s">
        <v>943</v>
      </c>
      <c r="B475" s="560"/>
      <c r="C475" s="560"/>
      <c r="D475" s="560"/>
      <c r="E475" s="560"/>
      <c r="F475" s="560"/>
      <c r="G475" s="560"/>
      <c r="H475" s="560"/>
      <c r="I475" s="560"/>
      <c r="J475" s="561"/>
    </row>
    <row r="476" spans="1:10" ht="15.75" thickBot="1">
      <c r="A476" s="506"/>
      <c r="B476" s="506"/>
      <c r="C476" s="506"/>
      <c r="D476" s="14"/>
      <c r="F476" s="13"/>
      <c r="G476" s="10"/>
      <c r="H476" s="10"/>
      <c r="I476" s="10"/>
      <c r="J476" s="10"/>
    </row>
    <row r="477" spans="1:10" ht="16.5" thickBot="1">
      <c r="A477" s="559" t="s">
        <v>479</v>
      </c>
      <c r="B477" s="560"/>
      <c r="C477" s="560"/>
      <c r="D477" s="560"/>
      <c r="E477" s="560"/>
      <c r="F477" s="560"/>
      <c r="G477" s="560"/>
      <c r="H477" s="560"/>
      <c r="I477" s="560"/>
      <c r="J477" s="561"/>
    </row>
    <row r="478" spans="1:10">
      <c r="B478" s="11"/>
      <c r="D478" s="14"/>
      <c r="F478" s="13"/>
      <c r="G478" s="10"/>
      <c r="H478" s="10"/>
      <c r="I478" s="10"/>
      <c r="J478" s="10"/>
    </row>
    <row r="479" spans="1:10">
      <c r="B479" s="11"/>
      <c r="D479" s="14"/>
      <c r="F479" s="13"/>
      <c r="G479" s="10"/>
      <c r="H479" s="10"/>
      <c r="I479" s="10"/>
      <c r="J479" s="10"/>
    </row>
    <row r="480" spans="1:10">
      <c r="B480" s="11"/>
      <c r="D480" s="14"/>
      <c r="F480" s="13"/>
      <c r="G480" s="10"/>
      <c r="H480" s="10"/>
      <c r="I480" s="10"/>
      <c r="J480" s="10"/>
    </row>
    <row r="481" spans="2:10">
      <c r="B481" s="11"/>
      <c r="D481" s="14"/>
      <c r="F481" s="13"/>
      <c r="G481" s="10"/>
      <c r="H481" s="10"/>
      <c r="I481" s="10"/>
      <c r="J481" s="10"/>
    </row>
    <row r="482" spans="2:10">
      <c r="B482" s="11"/>
      <c r="D482" s="14"/>
      <c r="F482" s="13"/>
      <c r="G482" s="10"/>
      <c r="H482" s="10"/>
      <c r="I482" s="10"/>
      <c r="J482" s="10"/>
    </row>
    <row r="483" spans="2:10">
      <c r="B483" s="11"/>
      <c r="D483" s="14"/>
      <c r="F483" s="13"/>
      <c r="G483" s="10"/>
      <c r="H483" s="10"/>
      <c r="I483" s="10"/>
      <c r="J483" s="10"/>
    </row>
    <row r="484" spans="2:10">
      <c r="B484" s="11"/>
      <c r="D484" s="14"/>
      <c r="F484" s="13"/>
      <c r="G484" s="10"/>
      <c r="H484" s="10"/>
      <c r="I484" s="10"/>
      <c r="J484" s="10"/>
    </row>
    <row r="485" spans="2:10">
      <c r="B485" s="11"/>
      <c r="D485" s="14"/>
      <c r="F485" s="13"/>
      <c r="G485" s="10"/>
      <c r="H485" s="10"/>
      <c r="I485" s="10"/>
      <c r="J485" s="10"/>
    </row>
    <row r="486" spans="2:10">
      <c r="B486" s="11"/>
      <c r="D486" s="14"/>
      <c r="F486" s="13"/>
      <c r="G486" s="10"/>
      <c r="H486" s="10"/>
      <c r="I486" s="10"/>
      <c r="J486" s="10"/>
    </row>
    <row r="487" spans="2:10">
      <c r="B487" s="11"/>
      <c r="D487" s="14"/>
      <c r="F487" s="13"/>
      <c r="G487" s="10"/>
      <c r="H487" s="10"/>
      <c r="I487" s="10"/>
      <c r="J487" s="10"/>
    </row>
    <row r="488" spans="2:10">
      <c r="B488" s="11"/>
      <c r="D488" s="14"/>
      <c r="F488" s="13"/>
      <c r="G488" s="10"/>
      <c r="H488" s="10"/>
      <c r="I488" s="10"/>
      <c r="J488" s="10"/>
    </row>
    <row r="489" spans="2:10">
      <c r="B489" s="11"/>
      <c r="D489" s="14"/>
      <c r="F489" s="13"/>
      <c r="G489" s="10"/>
      <c r="H489" s="10"/>
      <c r="I489" s="10"/>
      <c r="J489" s="10"/>
    </row>
    <row r="490" spans="2:10">
      <c r="B490" s="11"/>
      <c r="D490" s="14"/>
      <c r="F490" s="13"/>
      <c r="G490" s="10"/>
      <c r="H490" s="10"/>
      <c r="I490" s="10"/>
      <c r="J490" s="10"/>
    </row>
    <row r="491" spans="2:10">
      <c r="B491" s="11"/>
      <c r="D491" s="14"/>
      <c r="F491" s="13"/>
      <c r="G491" s="10"/>
      <c r="H491" s="10"/>
      <c r="I491" s="10"/>
      <c r="J491" s="10"/>
    </row>
    <row r="492" spans="2:10">
      <c r="B492" s="11"/>
      <c r="D492" s="14"/>
      <c r="F492" s="13"/>
      <c r="G492" s="10"/>
      <c r="H492" s="10"/>
      <c r="I492" s="10"/>
      <c r="J492" s="10"/>
    </row>
    <row r="493" spans="2:10">
      <c r="B493" s="11"/>
      <c r="D493" s="14"/>
      <c r="F493" s="13"/>
      <c r="G493" s="10"/>
      <c r="H493" s="10"/>
      <c r="I493" s="10"/>
      <c r="J493" s="10"/>
    </row>
    <row r="494" spans="2:10">
      <c r="B494" s="11"/>
      <c r="D494" s="14"/>
      <c r="F494" s="13"/>
      <c r="G494" s="10"/>
      <c r="H494" s="10"/>
      <c r="I494" s="10"/>
      <c r="J494" s="10"/>
    </row>
    <row r="495" spans="2:10">
      <c r="B495" s="11"/>
      <c r="D495" s="14"/>
      <c r="F495" s="13"/>
      <c r="G495" s="10"/>
      <c r="H495" s="10"/>
      <c r="I495" s="10"/>
      <c r="J495" s="10"/>
    </row>
    <row r="496" spans="2:10">
      <c r="B496" s="11"/>
      <c r="D496" s="14"/>
      <c r="F496" s="13"/>
      <c r="G496" s="10"/>
      <c r="H496" s="10"/>
      <c r="I496" s="10"/>
      <c r="J496" s="10"/>
    </row>
    <row r="497" spans="2:10">
      <c r="B497" s="11"/>
      <c r="D497" s="14"/>
      <c r="F497" s="13"/>
      <c r="G497" s="10"/>
      <c r="H497" s="10"/>
      <c r="I497" s="10"/>
      <c r="J497" s="10"/>
    </row>
    <row r="498" spans="2:10">
      <c r="B498" s="11"/>
      <c r="D498" s="14"/>
      <c r="F498" s="13"/>
      <c r="G498" s="10"/>
      <c r="H498" s="10"/>
      <c r="I498" s="10"/>
      <c r="J498" s="10"/>
    </row>
    <row r="499" spans="2:10">
      <c r="B499" s="11"/>
      <c r="D499" s="14"/>
      <c r="F499" s="13"/>
      <c r="G499" s="10"/>
      <c r="H499" s="10"/>
      <c r="I499" s="10"/>
      <c r="J499" s="10"/>
    </row>
    <row r="500" spans="2:10">
      <c r="B500" s="11"/>
      <c r="D500" s="14"/>
      <c r="F500" s="13"/>
      <c r="G500" s="10"/>
      <c r="H500" s="10"/>
      <c r="I500" s="10"/>
      <c r="J500" s="10"/>
    </row>
    <row r="501" spans="2:10">
      <c r="B501" s="11"/>
      <c r="D501" s="14"/>
      <c r="F501" s="13"/>
      <c r="G501" s="10"/>
      <c r="H501" s="10"/>
      <c r="I501" s="10"/>
      <c r="J501" s="10"/>
    </row>
    <row r="502" spans="2:10">
      <c r="B502" s="11"/>
      <c r="D502" s="14"/>
      <c r="F502" s="13"/>
      <c r="G502" s="10"/>
      <c r="H502" s="10"/>
      <c r="I502" s="10"/>
      <c r="J502" s="10"/>
    </row>
    <row r="503" spans="2:10">
      <c r="B503" s="11"/>
      <c r="D503" s="14"/>
      <c r="F503" s="13"/>
      <c r="G503" s="10"/>
      <c r="H503" s="10"/>
      <c r="I503" s="10"/>
      <c r="J503" s="10"/>
    </row>
    <row r="504" spans="2:10">
      <c r="B504" s="11"/>
      <c r="D504" s="14"/>
      <c r="F504" s="13"/>
      <c r="G504" s="10"/>
      <c r="H504" s="10"/>
      <c r="I504" s="10"/>
      <c r="J504" s="10"/>
    </row>
    <row r="505" spans="2:10">
      <c r="B505" s="11"/>
      <c r="D505" s="14"/>
      <c r="F505" s="13"/>
      <c r="G505" s="10"/>
      <c r="H505" s="10"/>
      <c r="I505" s="10"/>
      <c r="J505" s="10"/>
    </row>
    <row r="506" spans="2:10">
      <c r="B506" s="11"/>
      <c r="D506" s="14"/>
      <c r="F506" s="13"/>
      <c r="G506" s="10"/>
      <c r="H506" s="10"/>
      <c r="I506" s="10"/>
      <c r="J506" s="10"/>
    </row>
    <row r="507" spans="2:10">
      <c r="B507" s="11"/>
      <c r="D507" s="14"/>
      <c r="F507" s="13"/>
      <c r="G507" s="10"/>
      <c r="H507" s="10"/>
      <c r="I507" s="10"/>
      <c r="J507" s="10"/>
    </row>
    <row r="508" spans="2:10">
      <c r="B508" s="11"/>
      <c r="D508" s="14"/>
      <c r="F508" s="13"/>
      <c r="G508" s="10"/>
      <c r="H508" s="10"/>
      <c r="I508" s="10"/>
      <c r="J508" s="10"/>
    </row>
    <row r="509" spans="2:10">
      <c r="B509" s="11"/>
      <c r="D509" s="14"/>
      <c r="F509" s="13"/>
      <c r="G509" s="10"/>
      <c r="H509" s="10"/>
      <c r="I509" s="10"/>
      <c r="J509" s="10"/>
    </row>
    <row r="510" spans="2:10">
      <c r="B510" s="11"/>
      <c r="D510" s="14"/>
      <c r="F510" s="13"/>
      <c r="G510" s="10"/>
      <c r="H510" s="10"/>
      <c r="I510" s="10"/>
      <c r="J510" s="10"/>
    </row>
    <row r="511" spans="2:10">
      <c r="B511" s="11"/>
      <c r="D511" s="14"/>
      <c r="F511" s="13"/>
      <c r="G511" s="10"/>
      <c r="H511" s="10"/>
      <c r="I511" s="10"/>
      <c r="J511" s="10"/>
    </row>
    <row r="512" spans="2:10">
      <c r="B512" s="11"/>
      <c r="D512" s="14"/>
      <c r="F512" s="13"/>
      <c r="G512" s="10"/>
      <c r="H512" s="10"/>
      <c r="I512" s="10"/>
      <c r="J512" s="10"/>
    </row>
    <row r="513" spans="2:10">
      <c r="B513" s="11"/>
      <c r="D513" s="14"/>
      <c r="F513" s="13"/>
      <c r="G513" s="10"/>
      <c r="H513" s="10"/>
      <c r="I513" s="10"/>
      <c r="J513" s="10"/>
    </row>
    <row r="514" spans="2:10">
      <c r="B514" s="11"/>
      <c r="D514" s="14"/>
      <c r="F514" s="13"/>
      <c r="G514" s="10"/>
      <c r="H514" s="10"/>
      <c r="I514" s="10"/>
      <c r="J514" s="10"/>
    </row>
    <row r="515" spans="2:10">
      <c r="B515" s="11"/>
      <c r="D515" s="14"/>
      <c r="F515" s="13"/>
      <c r="G515" s="10"/>
      <c r="H515" s="10"/>
      <c r="I515" s="10"/>
      <c r="J515" s="10"/>
    </row>
    <row r="516" spans="2:10">
      <c r="B516" s="11"/>
      <c r="D516" s="14"/>
      <c r="F516" s="13"/>
      <c r="G516" s="10"/>
      <c r="H516" s="10"/>
      <c r="I516" s="10"/>
      <c r="J516" s="10"/>
    </row>
    <row r="517" spans="2:10">
      <c r="B517" s="11"/>
      <c r="D517" s="14"/>
      <c r="F517" s="13"/>
      <c r="G517" s="10"/>
      <c r="H517" s="10"/>
      <c r="I517" s="10"/>
      <c r="J517" s="10"/>
    </row>
    <row r="518" spans="2:10">
      <c r="B518" s="11"/>
      <c r="D518" s="14"/>
      <c r="F518" s="13"/>
      <c r="G518" s="10"/>
      <c r="H518" s="10"/>
      <c r="I518" s="10"/>
      <c r="J518" s="10"/>
    </row>
    <row r="519" spans="2:10">
      <c r="B519" s="11"/>
      <c r="D519" s="14"/>
      <c r="F519" s="13"/>
      <c r="G519" s="10"/>
      <c r="H519" s="10"/>
      <c r="I519" s="10"/>
      <c r="J519" s="10"/>
    </row>
    <row r="520" spans="2:10">
      <c r="B520" s="11"/>
      <c r="D520" s="14"/>
      <c r="F520" s="13"/>
      <c r="G520" s="10"/>
      <c r="H520" s="10"/>
      <c r="I520" s="10"/>
      <c r="J520" s="10"/>
    </row>
    <row r="521" spans="2:10">
      <c r="B521" s="11"/>
      <c r="D521" s="14"/>
      <c r="F521" s="13"/>
      <c r="G521" s="10"/>
      <c r="H521" s="10"/>
      <c r="I521" s="10"/>
      <c r="J521" s="10"/>
    </row>
    <row r="522" spans="2:10">
      <c r="B522" s="11"/>
      <c r="D522" s="14"/>
      <c r="F522" s="13"/>
      <c r="G522" s="10"/>
      <c r="H522" s="10"/>
      <c r="I522" s="10"/>
      <c r="J522" s="10"/>
    </row>
    <row r="523" spans="2:10">
      <c r="B523" s="11"/>
      <c r="D523" s="14"/>
      <c r="F523" s="13"/>
      <c r="G523" s="10"/>
      <c r="H523" s="10"/>
      <c r="I523" s="10"/>
      <c r="J523" s="10"/>
    </row>
    <row r="524" spans="2:10">
      <c r="B524" s="11"/>
      <c r="D524" s="14"/>
      <c r="F524" s="13"/>
      <c r="G524" s="10"/>
      <c r="H524" s="10"/>
      <c r="I524" s="10"/>
      <c r="J524" s="10"/>
    </row>
    <row r="525" spans="2:10">
      <c r="B525" s="11"/>
      <c r="D525" s="14"/>
      <c r="F525" s="13"/>
      <c r="G525" s="10"/>
      <c r="H525" s="10"/>
      <c r="I525" s="10"/>
      <c r="J525" s="10"/>
    </row>
    <row r="526" spans="2:10">
      <c r="B526" s="11"/>
      <c r="D526" s="14"/>
      <c r="F526" s="13"/>
      <c r="G526" s="10"/>
      <c r="H526" s="10"/>
      <c r="I526" s="10"/>
      <c r="J526" s="10"/>
    </row>
    <row r="527" spans="2:10">
      <c r="B527" s="11"/>
      <c r="D527" s="14"/>
      <c r="F527" s="13"/>
      <c r="G527" s="10"/>
      <c r="H527" s="10"/>
      <c r="I527" s="10"/>
      <c r="J527" s="10"/>
    </row>
    <row r="528" spans="2:10">
      <c r="B528" s="11"/>
      <c r="D528" s="14"/>
      <c r="F528" s="13"/>
      <c r="G528" s="10"/>
      <c r="H528" s="10"/>
      <c r="I528" s="10"/>
      <c r="J528" s="10"/>
    </row>
    <row r="529" spans="2:10">
      <c r="B529" s="11"/>
      <c r="D529" s="14"/>
      <c r="F529" s="13"/>
      <c r="G529" s="10"/>
      <c r="H529" s="10"/>
      <c r="I529" s="10"/>
      <c r="J529" s="10"/>
    </row>
    <row r="530" spans="2:10">
      <c r="B530" s="11"/>
      <c r="D530" s="14"/>
      <c r="F530" s="13"/>
      <c r="G530" s="10"/>
      <c r="H530" s="10"/>
      <c r="I530" s="10"/>
      <c r="J530" s="10"/>
    </row>
    <row r="531" spans="2:10">
      <c r="B531" s="11"/>
      <c r="D531" s="14"/>
      <c r="F531" s="13"/>
      <c r="G531" s="10"/>
      <c r="H531" s="10"/>
      <c r="I531" s="10"/>
      <c r="J531" s="10"/>
    </row>
    <row r="532" spans="2:10">
      <c r="B532" s="11"/>
      <c r="D532" s="14"/>
      <c r="F532" s="13"/>
      <c r="G532" s="10"/>
      <c r="H532" s="10"/>
      <c r="I532" s="10"/>
      <c r="J532" s="10"/>
    </row>
    <row r="533" spans="2:10">
      <c r="B533" s="11"/>
      <c r="D533" s="14"/>
      <c r="F533" s="13"/>
      <c r="G533" s="10"/>
      <c r="H533" s="10"/>
      <c r="I533" s="10"/>
      <c r="J533" s="10"/>
    </row>
    <row r="534" spans="2:10">
      <c r="B534" s="11"/>
      <c r="D534" s="14"/>
      <c r="F534" s="13"/>
      <c r="G534" s="10"/>
      <c r="H534" s="10"/>
      <c r="I534" s="10"/>
      <c r="J534" s="10"/>
    </row>
    <row r="535" spans="2:10">
      <c r="B535" s="11"/>
      <c r="D535" s="14"/>
      <c r="F535" s="13"/>
      <c r="G535" s="10"/>
      <c r="H535" s="10"/>
      <c r="I535" s="10"/>
      <c r="J535" s="10"/>
    </row>
    <row r="536" spans="2:10">
      <c r="B536" s="11"/>
      <c r="D536" s="14"/>
      <c r="F536" s="13"/>
      <c r="G536" s="10"/>
      <c r="H536" s="10"/>
      <c r="I536" s="10"/>
      <c r="J536" s="10"/>
    </row>
    <row r="537" spans="2:10">
      <c r="B537" s="11"/>
      <c r="D537" s="14"/>
      <c r="F537" s="13"/>
      <c r="G537" s="10"/>
      <c r="H537" s="10"/>
      <c r="I537" s="10"/>
      <c r="J537" s="10"/>
    </row>
    <row r="538" spans="2:10">
      <c r="B538" s="11"/>
      <c r="D538" s="14"/>
      <c r="F538" s="13"/>
      <c r="G538" s="10"/>
      <c r="H538" s="10"/>
      <c r="I538" s="10"/>
      <c r="J538" s="10"/>
    </row>
    <row r="539" spans="2:10">
      <c r="B539" s="11"/>
      <c r="D539" s="14"/>
      <c r="F539" s="13"/>
      <c r="G539" s="10"/>
      <c r="H539" s="10"/>
      <c r="I539" s="10"/>
      <c r="J539" s="10"/>
    </row>
    <row r="540" spans="2:10">
      <c r="B540" s="11"/>
      <c r="D540" s="14"/>
      <c r="F540" s="13"/>
      <c r="G540" s="10"/>
      <c r="H540" s="10"/>
      <c r="I540" s="10"/>
      <c r="J540" s="10"/>
    </row>
    <row r="541" spans="2:10">
      <c r="B541" s="11"/>
      <c r="D541" s="14"/>
      <c r="F541" s="13"/>
      <c r="G541" s="10"/>
      <c r="H541" s="10"/>
      <c r="I541" s="10"/>
      <c r="J541" s="10"/>
    </row>
    <row r="542" spans="2:10">
      <c r="B542" s="11"/>
      <c r="D542" s="14"/>
      <c r="F542" s="13"/>
      <c r="G542" s="10"/>
      <c r="H542" s="10"/>
      <c r="I542" s="10"/>
      <c r="J542" s="10"/>
    </row>
    <row r="543" spans="2:10">
      <c r="B543" s="11"/>
      <c r="D543" s="14"/>
      <c r="F543" s="13"/>
      <c r="G543" s="10"/>
      <c r="H543" s="10"/>
      <c r="I543" s="10"/>
      <c r="J543" s="10"/>
    </row>
    <row r="544" spans="2:10">
      <c r="B544" s="11"/>
      <c r="D544" s="14"/>
      <c r="F544" s="13"/>
      <c r="G544" s="10"/>
      <c r="H544" s="10"/>
      <c r="I544" s="10"/>
      <c r="J544" s="10"/>
    </row>
    <row r="545" spans="2:10">
      <c r="B545" s="11"/>
      <c r="D545" s="14"/>
      <c r="F545" s="13"/>
      <c r="G545" s="10"/>
      <c r="H545" s="10"/>
      <c r="I545" s="10"/>
      <c r="J545" s="10"/>
    </row>
    <row r="546" spans="2:10">
      <c r="B546" s="11"/>
      <c r="D546" s="14"/>
      <c r="F546" s="13"/>
      <c r="G546" s="10"/>
      <c r="H546" s="10"/>
      <c r="I546" s="10"/>
      <c r="J546" s="10"/>
    </row>
    <row r="547" spans="2:10">
      <c r="B547" s="11"/>
      <c r="D547" s="14"/>
      <c r="F547" s="13"/>
      <c r="G547" s="10"/>
      <c r="H547" s="10"/>
      <c r="I547" s="10"/>
      <c r="J547" s="10"/>
    </row>
    <row r="548" spans="2:10">
      <c r="B548" s="11"/>
      <c r="D548" s="14"/>
      <c r="F548" s="13"/>
      <c r="G548" s="10"/>
      <c r="H548" s="10"/>
      <c r="I548" s="10"/>
      <c r="J548" s="10"/>
    </row>
    <row r="549" spans="2:10">
      <c r="B549" s="11"/>
      <c r="D549" s="14"/>
      <c r="F549" s="13"/>
      <c r="G549" s="10"/>
      <c r="H549" s="10"/>
      <c r="I549" s="10"/>
      <c r="J549" s="10"/>
    </row>
    <row r="550" spans="2:10">
      <c r="B550" s="11"/>
      <c r="D550" s="14"/>
      <c r="F550" s="13"/>
      <c r="G550" s="10"/>
      <c r="H550" s="10"/>
      <c r="I550" s="10"/>
      <c r="J550" s="10"/>
    </row>
    <row r="551" spans="2:10">
      <c r="B551" s="11"/>
      <c r="D551" s="14"/>
      <c r="F551" s="13"/>
      <c r="G551" s="10"/>
      <c r="H551" s="10"/>
      <c r="I551" s="10"/>
      <c r="J551" s="10"/>
    </row>
    <row r="552" spans="2:10">
      <c r="B552" s="11"/>
      <c r="D552" s="14"/>
      <c r="F552" s="13"/>
      <c r="G552" s="10"/>
      <c r="H552" s="10"/>
      <c r="I552" s="10"/>
      <c r="J552" s="10"/>
    </row>
    <row r="553" spans="2:10">
      <c r="B553" s="11"/>
      <c r="D553" s="14"/>
      <c r="F553" s="13"/>
      <c r="G553" s="10"/>
      <c r="H553" s="10"/>
      <c r="I553" s="10"/>
      <c r="J553" s="10"/>
    </row>
    <row r="554" spans="2:10">
      <c r="B554" s="11"/>
      <c r="D554" s="14"/>
      <c r="F554" s="13"/>
      <c r="G554" s="10"/>
      <c r="H554" s="10"/>
      <c r="I554" s="10"/>
      <c r="J554" s="10"/>
    </row>
    <row r="555" spans="2:10">
      <c r="B555" s="11"/>
      <c r="D555" s="14"/>
      <c r="F555" s="13"/>
      <c r="G555" s="10"/>
      <c r="H555" s="10"/>
      <c r="I555" s="10"/>
      <c r="J555" s="10"/>
    </row>
    <row r="556" spans="2:10">
      <c r="B556" s="11"/>
      <c r="D556" s="14"/>
      <c r="F556" s="13"/>
      <c r="G556" s="10"/>
      <c r="H556" s="10"/>
      <c r="I556" s="10"/>
      <c r="J556" s="10"/>
    </row>
    <row r="557" spans="2:10">
      <c r="B557" s="11"/>
      <c r="D557" s="14"/>
      <c r="F557" s="13"/>
      <c r="G557" s="10"/>
      <c r="H557" s="10"/>
      <c r="I557" s="10"/>
      <c r="J557" s="10"/>
    </row>
    <row r="558" spans="2:10">
      <c r="B558" s="11"/>
      <c r="D558" s="14"/>
      <c r="F558" s="13"/>
      <c r="G558" s="10"/>
      <c r="H558" s="10"/>
      <c r="I558" s="10"/>
      <c r="J558" s="10"/>
    </row>
    <row r="559" spans="2:10">
      <c r="B559" s="11"/>
      <c r="D559" s="14"/>
      <c r="F559" s="13"/>
      <c r="G559" s="10"/>
      <c r="H559" s="10"/>
      <c r="I559" s="10"/>
      <c r="J559" s="10"/>
    </row>
    <row r="560" spans="2:10">
      <c r="B560" s="11"/>
      <c r="D560" s="14"/>
      <c r="F560" s="13"/>
      <c r="G560" s="10"/>
      <c r="H560" s="10"/>
      <c r="I560" s="10"/>
      <c r="J560" s="10"/>
    </row>
    <row r="561" spans="2:10">
      <c r="B561" s="11"/>
      <c r="D561" s="14"/>
      <c r="F561" s="13"/>
      <c r="G561" s="10"/>
      <c r="H561" s="10"/>
      <c r="I561" s="10"/>
      <c r="J561" s="10"/>
    </row>
    <row r="562" spans="2:10">
      <c r="B562" s="11"/>
      <c r="D562" s="14"/>
      <c r="F562" s="13"/>
      <c r="G562" s="10"/>
      <c r="H562" s="10"/>
      <c r="I562" s="10"/>
      <c r="J562" s="10"/>
    </row>
    <row r="563" spans="2:10">
      <c r="B563" s="11"/>
      <c r="D563" s="14"/>
      <c r="F563" s="13"/>
      <c r="G563" s="10"/>
      <c r="H563" s="10"/>
      <c r="I563" s="10"/>
      <c r="J563" s="10"/>
    </row>
    <row r="564" spans="2:10">
      <c r="B564" s="11"/>
      <c r="D564" s="14"/>
      <c r="F564" s="13"/>
      <c r="G564" s="10"/>
      <c r="H564" s="10"/>
      <c r="I564" s="10"/>
      <c r="J564" s="10"/>
    </row>
    <row r="565" spans="2:10">
      <c r="B565" s="11"/>
      <c r="D565" s="14"/>
      <c r="F565" s="13"/>
      <c r="G565" s="10"/>
      <c r="H565" s="10"/>
      <c r="I565" s="10"/>
      <c r="J565" s="10"/>
    </row>
    <row r="566" spans="2:10">
      <c r="B566" s="11"/>
      <c r="D566" s="14"/>
      <c r="F566" s="13"/>
      <c r="G566" s="10"/>
      <c r="H566" s="10"/>
      <c r="I566" s="10"/>
      <c r="J566" s="10"/>
    </row>
    <row r="567" spans="2:10">
      <c r="B567" s="11"/>
      <c r="D567" s="14"/>
      <c r="F567" s="13"/>
      <c r="G567" s="10"/>
      <c r="H567" s="10"/>
      <c r="I567" s="10"/>
      <c r="J567" s="10"/>
    </row>
    <row r="568" spans="2:10">
      <c r="B568" s="11"/>
      <c r="D568" s="14"/>
      <c r="F568" s="13"/>
      <c r="G568" s="10"/>
      <c r="H568" s="10"/>
      <c r="I568" s="10"/>
      <c r="J568" s="10"/>
    </row>
    <row r="569" spans="2:10">
      <c r="B569" s="11"/>
      <c r="D569" s="14"/>
      <c r="F569" s="13"/>
      <c r="G569" s="10"/>
      <c r="H569" s="10"/>
      <c r="I569" s="10"/>
      <c r="J569" s="10"/>
    </row>
    <row r="570" spans="2:10">
      <c r="B570" s="11"/>
      <c r="D570" s="14"/>
      <c r="F570" s="13"/>
      <c r="G570" s="10"/>
      <c r="H570" s="10"/>
      <c r="I570" s="10"/>
      <c r="J570" s="10"/>
    </row>
    <row r="571" spans="2:10">
      <c r="B571" s="11"/>
      <c r="D571" s="14"/>
      <c r="F571" s="13"/>
      <c r="G571" s="10"/>
      <c r="H571" s="10"/>
      <c r="I571" s="10"/>
      <c r="J571" s="10"/>
    </row>
    <row r="572" spans="2:10">
      <c r="B572" s="11"/>
      <c r="D572" s="14"/>
      <c r="F572" s="13"/>
      <c r="G572" s="10"/>
      <c r="H572" s="10"/>
      <c r="I572" s="10"/>
      <c r="J572" s="10"/>
    </row>
    <row r="573" spans="2:10">
      <c r="B573" s="11"/>
      <c r="D573" s="14"/>
      <c r="F573" s="13"/>
      <c r="G573" s="10"/>
      <c r="H573" s="10"/>
      <c r="I573" s="10"/>
      <c r="J573" s="10"/>
    </row>
    <row r="574" spans="2:10">
      <c r="B574" s="11"/>
      <c r="D574" s="14"/>
      <c r="F574" s="13"/>
      <c r="G574" s="10"/>
      <c r="H574" s="10"/>
      <c r="I574" s="10"/>
      <c r="J574" s="10"/>
    </row>
    <row r="575" spans="2:10">
      <c r="B575" s="11"/>
      <c r="D575" s="14"/>
      <c r="F575" s="13"/>
      <c r="G575" s="10"/>
      <c r="H575" s="10"/>
      <c r="I575" s="10"/>
      <c r="J575" s="10"/>
    </row>
    <row r="576" spans="2:10">
      <c r="B576" s="11"/>
      <c r="D576" s="14"/>
      <c r="F576" s="13"/>
      <c r="G576" s="10"/>
      <c r="H576" s="10"/>
      <c r="I576" s="10"/>
      <c r="J576" s="10"/>
    </row>
    <row r="577" spans="2:10">
      <c r="B577" s="11"/>
      <c r="D577" s="14"/>
      <c r="F577" s="13"/>
      <c r="G577" s="10"/>
      <c r="H577" s="10"/>
      <c r="I577" s="10"/>
      <c r="J577" s="10"/>
    </row>
    <row r="578" spans="2:10">
      <c r="B578" s="11"/>
      <c r="D578" s="14"/>
      <c r="F578" s="13"/>
      <c r="G578" s="10"/>
      <c r="H578" s="10"/>
      <c r="I578" s="10"/>
      <c r="J578" s="10"/>
    </row>
    <row r="579" spans="2:10">
      <c r="B579" s="11"/>
      <c r="D579" s="14"/>
      <c r="F579" s="13"/>
      <c r="G579" s="10"/>
      <c r="H579" s="10"/>
      <c r="I579" s="10"/>
      <c r="J579" s="10"/>
    </row>
    <row r="580" spans="2:10">
      <c r="B580" s="11"/>
      <c r="D580" s="14"/>
      <c r="F580" s="13"/>
      <c r="G580" s="10"/>
      <c r="H580" s="10"/>
      <c r="I580" s="10"/>
      <c r="J580" s="10"/>
    </row>
    <row r="581" spans="2:10">
      <c r="B581" s="11"/>
      <c r="D581" s="14"/>
      <c r="F581" s="13"/>
      <c r="G581" s="10"/>
      <c r="H581" s="10"/>
      <c r="I581" s="10"/>
      <c r="J581" s="10"/>
    </row>
    <row r="582" spans="2:10">
      <c r="B582" s="11"/>
      <c r="D582" s="14"/>
      <c r="F582" s="13"/>
      <c r="G582" s="10"/>
      <c r="H582" s="10"/>
      <c r="I582" s="10"/>
      <c r="J582" s="10"/>
    </row>
    <row r="583" spans="2:10">
      <c r="B583" s="11"/>
      <c r="D583" s="14"/>
      <c r="F583" s="13"/>
      <c r="G583" s="10"/>
      <c r="H583" s="10"/>
      <c r="I583" s="10"/>
      <c r="J583" s="10"/>
    </row>
    <row r="584" spans="2:10">
      <c r="B584" s="11"/>
      <c r="D584" s="14"/>
      <c r="F584" s="13"/>
      <c r="G584" s="10"/>
      <c r="H584" s="10"/>
      <c r="I584" s="10"/>
      <c r="J584" s="10"/>
    </row>
    <row r="585" spans="2:10">
      <c r="B585" s="11"/>
      <c r="D585" s="14"/>
      <c r="F585" s="13"/>
      <c r="G585" s="10"/>
      <c r="H585" s="10"/>
      <c r="I585" s="10"/>
      <c r="J585" s="10"/>
    </row>
    <row r="586" spans="2:10">
      <c r="B586" s="11"/>
      <c r="D586" s="14"/>
      <c r="F586" s="13"/>
      <c r="G586" s="10"/>
      <c r="H586" s="10"/>
      <c r="I586" s="10"/>
      <c r="J586" s="10"/>
    </row>
    <row r="587" spans="2:10">
      <c r="B587" s="11"/>
      <c r="D587" s="14"/>
      <c r="F587" s="13"/>
      <c r="G587" s="10"/>
      <c r="H587" s="10"/>
      <c r="I587" s="10"/>
      <c r="J587" s="10"/>
    </row>
    <row r="588" spans="2:10">
      <c r="B588" s="11"/>
      <c r="D588" s="14"/>
      <c r="F588" s="13"/>
      <c r="G588" s="10"/>
      <c r="H588" s="10"/>
      <c r="I588" s="10"/>
      <c r="J588" s="10"/>
    </row>
    <row r="589" spans="2:10">
      <c r="B589" s="11"/>
      <c r="D589" s="14"/>
      <c r="F589" s="13"/>
      <c r="G589" s="10"/>
      <c r="H589" s="10"/>
      <c r="I589" s="10"/>
      <c r="J589" s="10"/>
    </row>
    <row r="590" spans="2:10">
      <c r="B590" s="11"/>
      <c r="D590" s="14"/>
      <c r="F590" s="13"/>
      <c r="G590" s="10"/>
      <c r="H590" s="10"/>
      <c r="I590" s="10"/>
      <c r="J590" s="10"/>
    </row>
    <row r="591" spans="2:10">
      <c r="B591" s="11"/>
      <c r="D591" s="14"/>
      <c r="F591" s="13"/>
      <c r="G591" s="10"/>
      <c r="H591" s="10"/>
      <c r="I591" s="10"/>
      <c r="J591" s="10"/>
    </row>
    <row r="592" spans="2:10">
      <c r="B592" s="11"/>
      <c r="D592" s="14"/>
      <c r="F592" s="13"/>
      <c r="G592" s="10"/>
      <c r="H592" s="10"/>
      <c r="I592" s="10"/>
      <c r="J592" s="10"/>
    </row>
    <row r="593" spans="2:10">
      <c r="B593" s="11"/>
      <c r="D593" s="14"/>
      <c r="F593" s="13"/>
      <c r="G593" s="10"/>
      <c r="H593" s="10"/>
      <c r="I593" s="10"/>
      <c r="J593" s="10"/>
    </row>
    <row r="594" spans="2:10">
      <c r="B594" s="11"/>
      <c r="D594" s="14"/>
      <c r="F594" s="13"/>
      <c r="G594" s="10"/>
      <c r="H594" s="10"/>
      <c r="I594" s="10"/>
      <c r="J594" s="10"/>
    </row>
    <row r="595" spans="2:10">
      <c r="B595" s="11"/>
      <c r="D595" s="14"/>
      <c r="F595" s="13"/>
      <c r="G595" s="10"/>
      <c r="H595" s="10"/>
      <c r="I595" s="10"/>
      <c r="J595" s="10"/>
    </row>
    <row r="596" spans="2:10">
      <c r="B596" s="11"/>
      <c r="D596" s="14"/>
      <c r="F596" s="13"/>
      <c r="G596" s="10"/>
      <c r="H596" s="10"/>
      <c r="I596" s="10"/>
      <c r="J596" s="10"/>
    </row>
    <row r="597" spans="2:10">
      <c r="B597" s="11"/>
      <c r="D597" s="14"/>
      <c r="F597" s="13"/>
      <c r="G597" s="10"/>
      <c r="H597" s="10"/>
      <c r="I597" s="10"/>
      <c r="J597" s="10"/>
    </row>
    <row r="598" spans="2:10">
      <c r="B598" s="11"/>
      <c r="D598" s="14"/>
      <c r="F598" s="13"/>
      <c r="G598" s="10"/>
      <c r="H598" s="10"/>
      <c r="I598" s="10"/>
      <c r="J598" s="10"/>
    </row>
    <row r="599" spans="2:10">
      <c r="B599" s="11"/>
      <c r="D599" s="14"/>
      <c r="F599" s="13"/>
      <c r="G599" s="10"/>
      <c r="H599" s="10"/>
      <c r="I599" s="10"/>
      <c r="J599" s="10"/>
    </row>
    <row r="600" spans="2:10">
      <c r="B600" s="11"/>
      <c r="D600" s="14"/>
      <c r="F600" s="13"/>
      <c r="G600" s="10"/>
      <c r="H600" s="10"/>
      <c r="I600" s="10"/>
      <c r="J600" s="10"/>
    </row>
    <row r="601" spans="2:10">
      <c r="B601" s="11"/>
      <c r="D601" s="14"/>
      <c r="F601" s="13"/>
      <c r="G601" s="10"/>
      <c r="H601" s="10"/>
      <c r="I601" s="10"/>
      <c r="J601" s="10"/>
    </row>
    <row r="602" spans="2:10">
      <c r="B602" s="11"/>
      <c r="D602" s="14"/>
      <c r="F602" s="13"/>
      <c r="G602" s="10"/>
      <c r="H602" s="10"/>
      <c r="I602" s="10"/>
      <c r="J602" s="10"/>
    </row>
    <row r="603" spans="2:10">
      <c r="B603" s="11"/>
      <c r="D603" s="14"/>
      <c r="F603" s="13"/>
      <c r="G603" s="10"/>
      <c r="H603" s="10"/>
      <c r="I603" s="10"/>
      <c r="J603" s="10"/>
    </row>
    <row r="604" spans="2:10">
      <c r="B604" s="11"/>
      <c r="D604" s="14"/>
      <c r="F604" s="13"/>
      <c r="G604" s="10"/>
      <c r="H604" s="10"/>
      <c r="I604" s="10"/>
      <c r="J604" s="10"/>
    </row>
    <row r="605" spans="2:10">
      <c r="B605" s="11"/>
      <c r="D605" s="14"/>
      <c r="F605" s="13"/>
      <c r="G605" s="10"/>
      <c r="H605" s="10"/>
      <c r="I605" s="10"/>
      <c r="J605" s="10"/>
    </row>
    <row r="606" spans="2:10">
      <c r="B606" s="11"/>
      <c r="D606" s="14"/>
      <c r="F606" s="13"/>
      <c r="G606" s="10"/>
      <c r="H606" s="10"/>
      <c r="I606" s="10"/>
      <c r="J606" s="10"/>
    </row>
    <row r="607" spans="2:10">
      <c r="B607" s="11"/>
      <c r="D607" s="14"/>
      <c r="F607" s="13"/>
      <c r="G607" s="10"/>
      <c r="H607" s="10"/>
      <c r="I607" s="10"/>
      <c r="J607" s="10"/>
    </row>
    <row r="608" spans="2:10">
      <c r="B608" s="11"/>
      <c r="D608" s="14"/>
      <c r="F608" s="13"/>
      <c r="G608" s="10"/>
      <c r="H608" s="10"/>
      <c r="I608" s="10"/>
      <c r="J608" s="10"/>
    </row>
    <row r="609" spans="2:10">
      <c r="B609" s="11"/>
      <c r="D609" s="14"/>
      <c r="F609" s="13"/>
      <c r="G609" s="10"/>
      <c r="H609" s="10"/>
      <c r="I609" s="10"/>
      <c r="J609" s="10"/>
    </row>
    <row r="610" spans="2:10">
      <c r="B610" s="11"/>
      <c r="D610" s="14"/>
      <c r="F610" s="13"/>
      <c r="G610" s="10"/>
      <c r="H610" s="10"/>
      <c r="I610" s="10"/>
      <c r="J610" s="10"/>
    </row>
    <row r="611" spans="2:10">
      <c r="B611" s="11"/>
      <c r="D611" s="14"/>
      <c r="F611" s="13"/>
      <c r="G611" s="10"/>
      <c r="H611" s="10"/>
      <c r="I611" s="10"/>
      <c r="J611" s="10"/>
    </row>
    <row r="612" spans="2:10">
      <c r="B612" s="11"/>
      <c r="D612" s="14"/>
      <c r="F612" s="13"/>
      <c r="G612" s="10"/>
      <c r="H612" s="10"/>
      <c r="I612" s="10"/>
      <c r="J612" s="10"/>
    </row>
    <row r="613" spans="2:10">
      <c r="B613" s="11"/>
      <c r="D613" s="14"/>
      <c r="F613" s="13"/>
      <c r="G613" s="10"/>
      <c r="H613" s="10"/>
      <c r="I613" s="10"/>
      <c r="J613" s="10"/>
    </row>
    <row r="614" spans="2:10">
      <c r="B614" s="11"/>
      <c r="D614" s="14"/>
      <c r="F614" s="13"/>
      <c r="G614" s="10"/>
      <c r="H614" s="10"/>
      <c r="I614" s="10"/>
      <c r="J614" s="10"/>
    </row>
    <row r="615" spans="2:10">
      <c r="B615" s="11"/>
      <c r="D615" s="14"/>
      <c r="F615" s="13"/>
      <c r="G615" s="10"/>
      <c r="H615" s="10"/>
      <c r="I615" s="10"/>
      <c r="J615" s="10"/>
    </row>
    <row r="616" spans="2:10">
      <c r="B616" s="11"/>
      <c r="D616" s="14"/>
      <c r="F616" s="13"/>
      <c r="G616" s="10"/>
      <c r="H616" s="10"/>
      <c r="I616" s="10"/>
      <c r="J616" s="10"/>
    </row>
    <row r="617" spans="2:10">
      <c r="B617" s="11"/>
      <c r="D617" s="14"/>
      <c r="F617" s="13"/>
      <c r="G617" s="10"/>
      <c r="H617" s="10"/>
      <c r="I617" s="10"/>
      <c r="J617" s="10"/>
    </row>
    <row r="618" spans="2:10">
      <c r="B618" s="11"/>
      <c r="D618" s="14"/>
      <c r="F618" s="13"/>
      <c r="G618" s="10"/>
      <c r="H618" s="10"/>
      <c r="I618" s="10"/>
      <c r="J618" s="10"/>
    </row>
    <row r="619" spans="2:10">
      <c r="B619" s="11"/>
      <c r="D619" s="14"/>
      <c r="F619" s="13"/>
      <c r="G619" s="10"/>
      <c r="H619" s="10"/>
      <c r="I619" s="10"/>
      <c r="J619" s="10"/>
    </row>
    <row r="620" spans="2:10">
      <c r="B620" s="11"/>
      <c r="D620" s="14"/>
      <c r="F620" s="13"/>
      <c r="G620" s="10"/>
      <c r="H620" s="10"/>
      <c r="I620" s="10"/>
      <c r="J620" s="10"/>
    </row>
    <row r="621" spans="2:10">
      <c r="B621" s="11"/>
      <c r="D621" s="14"/>
      <c r="F621" s="13"/>
      <c r="G621" s="10"/>
      <c r="H621" s="10"/>
      <c r="I621" s="10"/>
      <c r="J621" s="10"/>
    </row>
    <row r="622" spans="2:10">
      <c r="B622" s="11"/>
      <c r="D622" s="14"/>
      <c r="F622" s="13"/>
      <c r="G622" s="10"/>
      <c r="H622" s="10"/>
      <c r="I622" s="10"/>
      <c r="J622" s="10"/>
    </row>
    <row r="623" spans="2:10">
      <c r="B623" s="11"/>
      <c r="D623" s="14"/>
      <c r="F623" s="13"/>
      <c r="G623" s="10"/>
      <c r="H623" s="10"/>
      <c r="I623" s="10"/>
      <c r="J623" s="10"/>
    </row>
    <row r="624" spans="2:10">
      <c r="B624" s="11"/>
      <c r="D624" s="14"/>
      <c r="F624" s="13"/>
      <c r="G624" s="10"/>
      <c r="H624" s="10"/>
      <c r="I624" s="10"/>
      <c r="J624" s="10"/>
    </row>
    <row r="625" spans="2:10">
      <c r="B625" s="11"/>
      <c r="D625" s="14"/>
      <c r="F625" s="13"/>
      <c r="G625" s="10"/>
      <c r="H625" s="10"/>
      <c r="I625" s="10"/>
      <c r="J625" s="10"/>
    </row>
    <row r="626" spans="2:10">
      <c r="B626" s="11"/>
      <c r="D626" s="14"/>
      <c r="F626" s="13"/>
      <c r="G626" s="10"/>
      <c r="H626" s="10"/>
      <c r="I626" s="10"/>
      <c r="J626" s="10"/>
    </row>
    <row r="627" spans="2:10">
      <c r="B627" s="11"/>
      <c r="D627" s="14"/>
      <c r="F627" s="13"/>
      <c r="G627" s="10"/>
      <c r="H627" s="10"/>
      <c r="I627" s="10"/>
      <c r="J627" s="10"/>
    </row>
    <row r="628" spans="2:10">
      <c r="B628" s="11"/>
      <c r="D628" s="14"/>
      <c r="F628" s="13"/>
      <c r="G628" s="10"/>
      <c r="H628" s="10"/>
      <c r="I628" s="10"/>
      <c r="J628" s="10"/>
    </row>
    <row r="629" spans="2:10">
      <c r="B629" s="11"/>
      <c r="D629" s="14"/>
      <c r="F629" s="13"/>
      <c r="G629" s="10"/>
      <c r="H629" s="10"/>
      <c r="I629" s="10"/>
      <c r="J629" s="10"/>
    </row>
    <row r="630" spans="2:10">
      <c r="B630" s="11"/>
      <c r="D630" s="14"/>
      <c r="F630" s="13"/>
      <c r="G630" s="10"/>
      <c r="H630" s="10"/>
      <c r="I630" s="10"/>
      <c r="J630" s="10"/>
    </row>
    <row r="631" spans="2:10">
      <c r="B631" s="11"/>
      <c r="D631" s="14"/>
      <c r="F631" s="13"/>
      <c r="G631" s="10"/>
      <c r="H631" s="10"/>
      <c r="I631" s="10"/>
      <c r="J631" s="10"/>
    </row>
    <row r="632" spans="2:10">
      <c r="B632" s="11"/>
      <c r="D632" s="14"/>
      <c r="F632" s="13"/>
      <c r="G632" s="10"/>
      <c r="H632" s="10"/>
      <c r="I632" s="10"/>
      <c r="J632" s="10"/>
    </row>
    <row r="633" spans="2:10">
      <c r="B633" s="11"/>
      <c r="D633" s="14"/>
      <c r="F633" s="13"/>
      <c r="G633" s="10"/>
      <c r="H633" s="10"/>
      <c r="I633" s="10"/>
      <c r="J633" s="10"/>
    </row>
    <row r="634" spans="2:10">
      <c r="B634" s="11"/>
      <c r="D634" s="14"/>
      <c r="F634" s="13"/>
      <c r="G634" s="10"/>
      <c r="H634" s="10"/>
      <c r="I634" s="10"/>
      <c r="J634" s="10"/>
    </row>
    <row r="635" spans="2:10">
      <c r="B635" s="11"/>
      <c r="D635" s="14"/>
      <c r="F635" s="13"/>
      <c r="G635" s="10"/>
      <c r="H635" s="10"/>
      <c r="I635" s="10"/>
      <c r="J635" s="10"/>
    </row>
    <row r="636" spans="2:10">
      <c r="B636" s="11"/>
      <c r="D636" s="14"/>
      <c r="F636" s="13"/>
      <c r="G636" s="10"/>
      <c r="H636" s="10"/>
      <c r="I636" s="10"/>
      <c r="J636" s="10"/>
    </row>
    <row r="637" spans="2:10">
      <c r="B637" s="11"/>
      <c r="D637" s="14"/>
      <c r="F637" s="13"/>
      <c r="G637" s="10"/>
      <c r="H637" s="10"/>
      <c r="I637" s="10"/>
      <c r="J637" s="10"/>
    </row>
    <row r="638" spans="2:10">
      <c r="B638" s="11"/>
      <c r="D638" s="14"/>
      <c r="F638" s="13"/>
      <c r="G638" s="10"/>
      <c r="H638" s="10"/>
      <c r="I638" s="10"/>
      <c r="J638" s="10"/>
    </row>
    <row r="639" spans="2:10">
      <c r="B639" s="11"/>
      <c r="D639" s="14"/>
      <c r="F639" s="13"/>
      <c r="G639" s="10"/>
      <c r="H639" s="10"/>
      <c r="I639" s="10"/>
      <c r="J639" s="10"/>
    </row>
    <row r="640" spans="2:10">
      <c r="B640" s="11"/>
      <c r="D640" s="14"/>
      <c r="F640" s="13"/>
      <c r="G640" s="10"/>
      <c r="H640" s="10"/>
      <c r="I640" s="10"/>
      <c r="J640" s="10"/>
    </row>
    <row r="641" spans="2:10">
      <c r="B641" s="11"/>
      <c r="D641" s="14"/>
      <c r="F641" s="13"/>
      <c r="G641" s="10"/>
      <c r="H641" s="10"/>
      <c r="I641" s="10"/>
      <c r="J641" s="10"/>
    </row>
    <row r="642" spans="2:10">
      <c r="B642" s="11"/>
      <c r="D642" s="14"/>
      <c r="F642" s="13"/>
      <c r="G642" s="10"/>
      <c r="H642" s="10"/>
      <c r="I642" s="10"/>
      <c r="J642" s="10"/>
    </row>
    <row r="643" spans="2:10">
      <c r="B643" s="11"/>
      <c r="D643" s="14"/>
      <c r="F643" s="13"/>
      <c r="G643" s="10"/>
      <c r="H643" s="10"/>
      <c r="I643" s="10"/>
      <c r="J643" s="10"/>
    </row>
    <row r="644" spans="2:10">
      <c r="B644" s="11"/>
      <c r="D644" s="14"/>
      <c r="F644" s="13"/>
      <c r="G644" s="10"/>
      <c r="H644" s="10"/>
      <c r="I644" s="10"/>
      <c r="J644" s="10"/>
    </row>
    <row r="645" spans="2:10">
      <c r="B645" s="11"/>
      <c r="D645" s="14"/>
      <c r="F645" s="13"/>
      <c r="G645" s="10"/>
      <c r="H645" s="10"/>
      <c r="I645" s="10"/>
      <c r="J645" s="10"/>
    </row>
    <row r="646" spans="2:10">
      <c r="B646" s="11"/>
      <c r="D646" s="14"/>
      <c r="F646" s="13"/>
      <c r="G646" s="10"/>
      <c r="H646" s="10"/>
      <c r="I646" s="10"/>
      <c r="J646" s="10"/>
    </row>
    <row r="647" spans="2:10">
      <c r="B647" s="11"/>
      <c r="D647" s="14"/>
      <c r="F647" s="13"/>
      <c r="G647" s="10"/>
      <c r="H647" s="10"/>
      <c r="I647" s="10"/>
      <c r="J647" s="10"/>
    </row>
    <row r="648" spans="2:10">
      <c r="B648" s="11"/>
      <c r="D648" s="14"/>
      <c r="F648" s="13"/>
      <c r="G648" s="10"/>
      <c r="H648" s="10"/>
      <c r="I648" s="10"/>
      <c r="J648" s="10"/>
    </row>
    <row r="649" spans="2:10">
      <c r="B649" s="11"/>
      <c r="D649" s="14"/>
      <c r="F649" s="13"/>
      <c r="G649" s="10"/>
      <c r="H649" s="10"/>
      <c r="I649" s="10"/>
      <c r="J649" s="10"/>
    </row>
    <row r="650" spans="2:10">
      <c r="B650" s="11"/>
      <c r="D650" s="14"/>
      <c r="F650" s="13"/>
      <c r="G650" s="10"/>
      <c r="H650" s="10"/>
      <c r="I650" s="10"/>
      <c r="J650" s="10"/>
    </row>
    <row r="651" spans="2:10">
      <c r="B651" s="11"/>
      <c r="D651" s="14"/>
      <c r="F651" s="13"/>
      <c r="G651" s="10"/>
      <c r="H651" s="10"/>
      <c r="I651" s="10"/>
      <c r="J651" s="10"/>
    </row>
    <row r="652" spans="2:10">
      <c r="B652" s="11"/>
      <c r="D652" s="14"/>
      <c r="F652" s="13"/>
      <c r="G652" s="10"/>
      <c r="H652" s="10"/>
      <c r="I652" s="10"/>
      <c r="J652" s="10"/>
    </row>
    <row r="653" spans="2:10">
      <c r="B653" s="11"/>
      <c r="D653" s="14"/>
      <c r="F653" s="13"/>
      <c r="G653" s="10"/>
      <c r="H653" s="10"/>
      <c r="I653" s="10"/>
      <c r="J653" s="10"/>
    </row>
    <row r="654" spans="2:10">
      <c r="B654" s="11"/>
      <c r="D654" s="14"/>
      <c r="F654" s="13"/>
      <c r="G654" s="10"/>
      <c r="H654" s="10"/>
      <c r="I654" s="10"/>
      <c r="J654" s="10"/>
    </row>
    <row r="655" spans="2:10">
      <c r="B655" s="11"/>
      <c r="D655" s="14"/>
      <c r="F655" s="13"/>
      <c r="G655" s="10"/>
      <c r="H655" s="10"/>
      <c r="I655" s="10"/>
      <c r="J655" s="10"/>
    </row>
    <row r="656" spans="2:10">
      <c r="B656" s="11"/>
      <c r="D656" s="14"/>
      <c r="F656" s="13"/>
      <c r="G656" s="10"/>
      <c r="H656" s="10"/>
      <c r="I656" s="10"/>
      <c r="J656" s="10"/>
    </row>
    <row r="657" spans="2:10">
      <c r="B657" s="11"/>
      <c r="D657" s="14"/>
      <c r="F657" s="13"/>
      <c r="G657" s="10"/>
      <c r="H657" s="10"/>
      <c r="I657" s="10"/>
      <c r="J657" s="10"/>
    </row>
    <row r="658" spans="2:10">
      <c r="B658" s="11"/>
      <c r="D658" s="14"/>
      <c r="F658" s="13"/>
      <c r="G658" s="10"/>
      <c r="H658" s="10"/>
      <c r="I658" s="10"/>
      <c r="J658" s="10"/>
    </row>
    <row r="659" spans="2:10">
      <c r="B659" s="11"/>
      <c r="D659" s="14"/>
      <c r="F659" s="13"/>
      <c r="G659" s="10"/>
      <c r="H659" s="10"/>
      <c r="I659" s="10"/>
      <c r="J659" s="10"/>
    </row>
    <row r="660" spans="2:10">
      <c r="B660" s="11"/>
      <c r="D660" s="14"/>
      <c r="F660" s="13"/>
      <c r="G660" s="10"/>
      <c r="H660" s="10"/>
      <c r="I660" s="10"/>
      <c r="J660" s="10"/>
    </row>
    <row r="661" spans="2:10">
      <c r="B661" s="11"/>
      <c r="D661" s="14"/>
      <c r="F661" s="13"/>
      <c r="G661" s="10"/>
      <c r="H661" s="10"/>
      <c r="I661" s="10"/>
      <c r="J661" s="10"/>
    </row>
    <row r="662" spans="2:10">
      <c r="B662" s="11"/>
      <c r="D662" s="14"/>
      <c r="F662" s="13"/>
      <c r="G662" s="10"/>
      <c r="H662" s="10"/>
      <c r="I662" s="10"/>
      <c r="J662" s="10"/>
    </row>
    <row r="663" spans="2:10">
      <c r="B663" s="11"/>
      <c r="D663" s="14"/>
      <c r="F663" s="13"/>
      <c r="G663" s="10"/>
      <c r="H663" s="10"/>
      <c r="I663" s="10"/>
      <c r="J663" s="10"/>
    </row>
    <row r="664" spans="2:10">
      <c r="B664" s="11"/>
      <c r="D664" s="14"/>
      <c r="F664" s="13"/>
      <c r="G664" s="10"/>
      <c r="H664" s="10"/>
      <c r="I664" s="10"/>
      <c r="J664" s="10"/>
    </row>
    <row r="665" spans="2:10">
      <c r="B665" s="11"/>
      <c r="D665" s="14"/>
      <c r="F665" s="13"/>
      <c r="G665" s="10"/>
      <c r="H665" s="10"/>
      <c r="I665" s="10"/>
      <c r="J665" s="10"/>
    </row>
    <row r="666" spans="2:10">
      <c r="B666" s="11"/>
      <c r="D666" s="14"/>
      <c r="F666" s="13"/>
      <c r="G666" s="10"/>
      <c r="H666" s="10"/>
      <c r="I666" s="10"/>
      <c r="J666" s="10"/>
    </row>
    <row r="667" spans="2:10">
      <c r="B667" s="11"/>
      <c r="D667" s="14"/>
      <c r="F667" s="13"/>
      <c r="G667" s="10"/>
      <c r="H667" s="10"/>
      <c r="I667" s="10"/>
      <c r="J667" s="10"/>
    </row>
    <row r="668" spans="2:10">
      <c r="B668" s="11"/>
      <c r="D668" s="14"/>
      <c r="F668" s="13"/>
      <c r="G668" s="10"/>
      <c r="H668" s="10"/>
      <c r="I668" s="10"/>
      <c r="J668" s="10"/>
    </row>
    <row r="669" spans="2:10">
      <c r="B669" s="11"/>
      <c r="D669" s="14"/>
      <c r="F669" s="13"/>
      <c r="G669" s="10"/>
      <c r="H669" s="10"/>
      <c r="I669" s="10"/>
      <c r="J669" s="10"/>
    </row>
    <row r="670" spans="2:10">
      <c r="B670" s="11"/>
      <c r="D670" s="14"/>
      <c r="F670" s="13"/>
      <c r="G670" s="10"/>
      <c r="H670" s="10"/>
      <c r="I670" s="10"/>
      <c r="J670" s="10"/>
    </row>
    <row r="671" spans="2:10">
      <c r="B671" s="11"/>
      <c r="D671" s="14"/>
      <c r="F671" s="13"/>
      <c r="G671" s="10"/>
      <c r="H671" s="10"/>
      <c r="I671" s="10"/>
      <c r="J671" s="10"/>
    </row>
    <row r="672" spans="2:10">
      <c r="B672" s="11"/>
      <c r="D672" s="14"/>
      <c r="F672" s="13"/>
      <c r="G672" s="10"/>
      <c r="H672" s="10"/>
      <c r="I672" s="10"/>
      <c r="J672" s="10"/>
    </row>
    <row r="673" spans="2:10">
      <c r="B673" s="11"/>
      <c r="D673" s="14"/>
      <c r="F673" s="13"/>
      <c r="G673" s="10"/>
      <c r="H673" s="10"/>
      <c r="I673" s="10"/>
      <c r="J673" s="10"/>
    </row>
    <row r="674" spans="2:10">
      <c r="B674" s="11"/>
      <c r="D674" s="14"/>
      <c r="F674" s="13"/>
      <c r="G674" s="10"/>
      <c r="H674" s="10"/>
      <c r="I674" s="10"/>
      <c r="J674" s="10"/>
    </row>
    <row r="675" spans="2:10">
      <c r="B675" s="11"/>
      <c r="D675" s="14"/>
      <c r="F675" s="13"/>
      <c r="G675" s="10"/>
      <c r="H675" s="10"/>
      <c r="I675" s="10"/>
      <c r="J675" s="10"/>
    </row>
    <row r="676" spans="2:10">
      <c r="B676" s="11"/>
      <c r="D676" s="14"/>
      <c r="F676" s="13"/>
      <c r="G676" s="10"/>
      <c r="H676" s="10"/>
      <c r="I676" s="10"/>
      <c r="J676" s="10"/>
    </row>
    <row r="677" spans="2:10">
      <c r="B677" s="11"/>
      <c r="D677" s="14"/>
      <c r="F677" s="13"/>
      <c r="G677" s="10"/>
      <c r="H677" s="10"/>
      <c r="I677" s="10"/>
      <c r="J677" s="10"/>
    </row>
    <row r="678" spans="2:10">
      <c r="B678" s="11"/>
      <c r="D678" s="14"/>
      <c r="F678" s="13"/>
      <c r="G678" s="10"/>
      <c r="H678" s="10"/>
      <c r="I678" s="10"/>
      <c r="J678" s="10"/>
    </row>
    <row r="679" spans="2:10">
      <c r="B679" s="11"/>
      <c r="D679" s="14"/>
      <c r="F679" s="13"/>
      <c r="G679" s="10"/>
      <c r="H679" s="10"/>
      <c r="I679" s="10"/>
      <c r="J679" s="10"/>
    </row>
    <row r="680" spans="2:10">
      <c r="B680" s="11"/>
      <c r="D680" s="14"/>
      <c r="F680" s="13"/>
      <c r="G680" s="10"/>
      <c r="H680" s="10"/>
      <c r="I680" s="10"/>
      <c r="J680" s="10"/>
    </row>
    <row r="681" spans="2:10">
      <c r="B681" s="11"/>
      <c r="D681" s="14"/>
      <c r="F681" s="13"/>
      <c r="G681" s="10"/>
      <c r="H681" s="10"/>
      <c r="I681" s="10"/>
      <c r="J681" s="10"/>
    </row>
    <row r="682" spans="2:10">
      <c r="B682" s="11"/>
      <c r="D682" s="14"/>
      <c r="F682" s="13"/>
      <c r="G682" s="10"/>
      <c r="H682" s="10"/>
      <c r="I682" s="10"/>
      <c r="J682" s="10"/>
    </row>
    <row r="683" spans="2:10">
      <c r="B683" s="11"/>
      <c r="D683" s="14"/>
      <c r="F683" s="13"/>
      <c r="G683" s="10"/>
      <c r="H683" s="10"/>
      <c r="I683" s="10"/>
      <c r="J683" s="10"/>
    </row>
    <row r="684" spans="2:10">
      <c r="B684" s="11"/>
      <c r="D684" s="14"/>
      <c r="F684" s="13"/>
      <c r="G684" s="10"/>
      <c r="H684" s="10"/>
      <c r="I684" s="10"/>
      <c r="J684" s="10"/>
    </row>
    <row r="685" spans="2:10">
      <c r="B685" s="11"/>
      <c r="D685" s="14"/>
      <c r="F685" s="13"/>
      <c r="G685" s="10"/>
      <c r="H685" s="10"/>
      <c r="I685" s="10"/>
      <c r="J685" s="10"/>
    </row>
    <row r="686" spans="2:10">
      <c r="B686" s="11"/>
      <c r="D686" s="14"/>
      <c r="F686" s="13"/>
      <c r="G686" s="10"/>
      <c r="H686" s="10"/>
      <c r="I686" s="10"/>
      <c r="J686" s="10"/>
    </row>
    <row r="687" spans="2:10">
      <c r="B687" s="11"/>
      <c r="D687" s="14"/>
      <c r="F687" s="13"/>
      <c r="G687" s="10"/>
      <c r="H687" s="10"/>
      <c r="I687" s="10"/>
      <c r="J687" s="10"/>
    </row>
    <row r="688" spans="2:10">
      <c r="B688" s="11"/>
      <c r="D688" s="14"/>
      <c r="F688" s="13"/>
      <c r="G688" s="10"/>
      <c r="H688" s="10"/>
      <c r="I688" s="10"/>
      <c r="J688" s="10"/>
    </row>
    <row r="689" spans="2:10">
      <c r="B689" s="11"/>
      <c r="D689" s="14"/>
      <c r="F689" s="13"/>
      <c r="G689" s="10"/>
      <c r="H689" s="10"/>
      <c r="I689" s="10"/>
      <c r="J689" s="10"/>
    </row>
    <row r="690" spans="2:10">
      <c r="B690" s="11"/>
      <c r="D690" s="14"/>
      <c r="F690" s="13"/>
      <c r="G690" s="10"/>
      <c r="H690" s="10"/>
      <c r="I690" s="10"/>
      <c r="J690" s="10"/>
    </row>
    <row r="691" spans="2:10">
      <c r="B691" s="11"/>
      <c r="D691" s="14"/>
      <c r="F691" s="13"/>
      <c r="G691" s="10"/>
      <c r="H691" s="10"/>
      <c r="I691" s="10"/>
      <c r="J691" s="10"/>
    </row>
    <row r="692" spans="2:10">
      <c r="B692" s="11"/>
      <c r="D692" s="14"/>
      <c r="F692" s="13"/>
      <c r="G692" s="10"/>
      <c r="H692" s="10"/>
      <c r="I692" s="10"/>
      <c r="J692" s="10"/>
    </row>
    <row r="693" spans="2:10">
      <c r="B693" s="11"/>
      <c r="D693" s="14"/>
      <c r="F693" s="13"/>
      <c r="G693" s="10"/>
      <c r="H693" s="10"/>
      <c r="I693" s="10"/>
      <c r="J693" s="10"/>
    </row>
    <row r="694" spans="2:10">
      <c r="B694" s="11"/>
      <c r="D694" s="14"/>
      <c r="F694" s="13"/>
      <c r="G694" s="10"/>
      <c r="H694" s="10"/>
      <c r="I694" s="10"/>
      <c r="J694" s="10"/>
    </row>
    <row r="695" spans="2:10">
      <c r="B695" s="11"/>
      <c r="D695" s="14"/>
      <c r="F695" s="13"/>
      <c r="G695" s="10"/>
      <c r="H695" s="10"/>
      <c r="I695" s="10"/>
      <c r="J695" s="10"/>
    </row>
    <row r="696" spans="2:10">
      <c r="B696" s="11"/>
      <c r="D696" s="14"/>
      <c r="F696" s="13"/>
      <c r="G696" s="10"/>
      <c r="H696" s="10"/>
      <c r="I696" s="10"/>
      <c r="J696" s="10"/>
    </row>
    <row r="697" spans="2:10">
      <c r="B697" s="11"/>
      <c r="D697" s="14"/>
      <c r="F697" s="13"/>
      <c r="G697" s="10"/>
      <c r="H697" s="10"/>
      <c r="I697" s="10"/>
      <c r="J697" s="10"/>
    </row>
    <row r="698" spans="2:10">
      <c r="B698" s="11"/>
      <c r="D698" s="14"/>
      <c r="F698" s="13"/>
      <c r="G698" s="10"/>
      <c r="H698" s="10"/>
      <c r="I698" s="10"/>
      <c r="J698" s="10"/>
    </row>
    <row r="699" spans="2:10">
      <c r="B699" s="11"/>
      <c r="D699" s="14"/>
      <c r="F699" s="13"/>
      <c r="G699" s="10"/>
      <c r="H699" s="10"/>
      <c r="I699" s="10"/>
      <c r="J699" s="10"/>
    </row>
    <row r="700" spans="2:10">
      <c r="B700" s="11"/>
      <c r="D700" s="14"/>
      <c r="F700" s="13"/>
      <c r="G700" s="10"/>
      <c r="H700" s="10"/>
      <c r="I700" s="10"/>
      <c r="J700" s="10"/>
    </row>
    <row r="701" spans="2:10">
      <c r="B701" s="11"/>
      <c r="D701" s="14"/>
      <c r="F701" s="13"/>
      <c r="G701" s="10"/>
      <c r="H701" s="10"/>
      <c r="I701" s="10"/>
      <c r="J701" s="10"/>
    </row>
    <row r="702" spans="2:10">
      <c r="B702" s="11"/>
      <c r="D702" s="14"/>
      <c r="F702" s="13"/>
      <c r="G702" s="10"/>
      <c r="H702" s="10"/>
      <c r="I702" s="10"/>
      <c r="J702" s="10"/>
    </row>
    <row r="703" spans="2:10">
      <c r="B703" s="11"/>
      <c r="D703" s="14"/>
      <c r="F703" s="13"/>
      <c r="G703" s="10"/>
      <c r="H703" s="10"/>
      <c r="I703" s="10"/>
      <c r="J703" s="10"/>
    </row>
    <row r="704" spans="2:10">
      <c r="B704" s="11"/>
      <c r="D704" s="14"/>
      <c r="F704" s="13"/>
      <c r="G704" s="10"/>
      <c r="H704" s="10"/>
      <c r="I704" s="10"/>
      <c r="J704" s="10"/>
    </row>
    <row r="705" spans="2:10">
      <c r="B705" s="11"/>
      <c r="D705" s="14"/>
      <c r="F705" s="13"/>
      <c r="G705" s="10"/>
      <c r="H705" s="10"/>
      <c r="I705" s="10"/>
      <c r="J705" s="10"/>
    </row>
    <row r="706" spans="2:10">
      <c r="B706" s="11"/>
      <c r="D706" s="14"/>
      <c r="F706" s="13"/>
      <c r="G706" s="10"/>
      <c r="H706" s="10"/>
      <c r="I706" s="10"/>
      <c r="J706" s="10"/>
    </row>
    <row r="707" spans="2:10">
      <c r="B707" s="11"/>
      <c r="D707" s="14"/>
      <c r="F707" s="13"/>
      <c r="G707" s="10"/>
      <c r="H707" s="10"/>
      <c r="I707" s="10"/>
      <c r="J707" s="10"/>
    </row>
    <row r="708" spans="2:10">
      <c r="B708" s="11"/>
      <c r="D708" s="14"/>
      <c r="F708" s="13"/>
      <c r="G708" s="10"/>
      <c r="H708" s="10"/>
      <c r="I708" s="10"/>
      <c r="J708" s="10"/>
    </row>
    <row r="709" spans="2:10">
      <c r="B709" s="11"/>
      <c r="D709" s="14"/>
      <c r="F709" s="13"/>
      <c r="G709" s="10"/>
      <c r="H709" s="10"/>
      <c r="I709" s="10"/>
      <c r="J709" s="10"/>
    </row>
    <row r="710" spans="2:10">
      <c r="B710" s="11"/>
      <c r="D710" s="14"/>
      <c r="F710" s="13"/>
      <c r="G710" s="10"/>
      <c r="H710" s="10"/>
      <c r="I710" s="10"/>
      <c r="J710" s="10"/>
    </row>
    <row r="711" spans="2:10">
      <c r="B711" s="11"/>
      <c r="D711" s="14"/>
      <c r="F711" s="13"/>
      <c r="G711" s="10"/>
      <c r="H711" s="10"/>
      <c r="I711" s="10"/>
      <c r="J711" s="10"/>
    </row>
    <row r="712" spans="2:10">
      <c r="B712" s="11"/>
      <c r="D712" s="14"/>
      <c r="F712" s="13"/>
      <c r="G712" s="10"/>
      <c r="H712" s="10"/>
      <c r="I712" s="10"/>
      <c r="J712" s="10"/>
    </row>
    <row r="713" spans="2:10">
      <c r="B713" s="11"/>
      <c r="D713" s="14"/>
      <c r="F713" s="13"/>
      <c r="G713" s="10"/>
      <c r="H713" s="10"/>
      <c r="I713" s="10"/>
      <c r="J713" s="10"/>
    </row>
    <row r="714" spans="2:10">
      <c r="B714" s="11"/>
      <c r="D714" s="14"/>
      <c r="F714" s="13"/>
      <c r="G714" s="10"/>
      <c r="H714" s="10"/>
      <c r="I714" s="10"/>
      <c r="J714" s="10"/>
    </row>
    <row r="715" spans="2:10">
      <c r="B715" s="11"/>
      <c r="D715" s="14"/>
      <c r="F715" s="13"/>
      <c r="G715" s="10"/>
      <c r="H715" s="10"/>
      <c r="I715" s="10"/>
      <c r="J715" s="10"/>
    </row>
    <row r="716" spans="2:10">
      <c r="B716" s="11"/>
      <c r="D716" s="14"/>
      <c r="F716" s="13"/>
      <c r="G716" s="10"/>
      <c r="H716" s="10"/>
      <c r="I716" s="10"/>
      <c r="J716" s="10"/>
    </row>
    <row r="717" spans="2:10">
      <c r="B717" s="11"/>
      <c r="D717" s="14"/>
      <c r="F717" s="13"/>
      <c r="G717" s="10"/>
      <c r="H717" s="10"/>
      <c r="I717" s="10"/>
      <c r="J717" s="10"/>
    </row>
    <row r="718" spans="2:10">
      <c r="B718" s="11"/>
      <c r="D718" s="14"/>
      <c r="F718" s="13"/>
      <c r="G718" s="10"/>
      <c r="H718" s="10"/>
      <c r="I718" s="10"/>
      <c r="J718" s="10"/>
    </row>
    <row r="719" spans="2:10">
      <c r="B719" s="11"/>
      <c r="D719" s="14"/>
      <c r="F719" s="13"/>
      <c r="G719" s="10"/>
      <c r="H719" s="10"/>
      <c r="I719" s="10"/>
      <c r="J719" s="10"/>
    </row>
    <row r="720" spans="2:10">
      <c r="B720" s="11"/>
      <c r="D720" s="14"/>
      <c r="F720" s="13"/>
      <c r="G720" s="10"/>
      <c r="H720" s="10"/>
      <c r="I720" s="10"/>
      <c r="J720" s="10"/>
    </row>
    <row r="721" spans="2:10">
      <c r="B721" s="11"/>
      <c r="D721" s="14"/>
      <c r="F721" s="13"/>
      <c r="G721" s="10"/>
      <c r="H721" s="10"/>
      <c r="I721" s="10"/>
      <c r="J721" s="10"/>
    </row>
    <row r="722" spans="2:10">
      <c r="B722" s="11"/>
      <c r="D722" s="14"/>
      <c r="F722" s="13"/>
      <c r="G722" s="10"/>
      <c r="H722" s="10"/>
      <c r="I722" s="10"/>
      <c r="J722" s="10"/>
    </row>
    <row r="723" spans="2:10">
      <c r="B723" s="11"/>
      <c r="D723" s="14"/>
      <c r="F723" s="13"/>
      <c r="G723" s="10"/>
      <c r="H723" s="10"/>
      <c r="I723" s="10"/>
      <c r="J723" s="10"/>
    </row>
    <row r="724" spans="2:10">
      <c r="B724" s="11"/>
      <c r="D724" s="14"/>
      <c r="F724" s="13"/>
      <c r="G724" s="10"/>
      <c r="H724" s="10"/>
      <c r="I724" s="10"/>
      <c r="J724" s="10"/>
    </row>
    <row r="725" spans="2:10">
      <c r="B725" s="11"/>
      <c r="D725" s="14"/>
      <c r="F725" s="13"/>
      <c r="G725" s="10"/>
      <c r="H725" s="10"/>
      <c r="I725" s="10"/>
      <c r="J725" s="10"/>
    </row>
    <row r="726" spans="2:10">
      <c r="B726" s="11"/>
      <c r="D726" s="14"/>
      <c r="F726" s="13"/>
      <c r="G726" s="10"/>
      <c r="H726" s="10"/>
      <c r="I726" s="10"/>
      <c r="J726" s="10"/>
    </row>
    <row r="727" spans="2:10">
      <c r="B727" s="11"/>
      <c r="D727" s="14"/>
      <c r="F727" s="13"/>
      <c r="G727" s="10"/>
      <c r="H727" s="10"/>
      <c r="I727" s="10"/>
      <c r="J727" s="10"/>
    </row>
    <row r="728" spans="2:10">
      <c r="B728" s="11"/>
      <c r="D728" s="14"/>
      <c r="F728" s="13"/>
      <c r="G728" s="10"/>
      <c r="H728" s="10"/>
      <c r="I728" s="10"/>
      <c r="J728" s="10"/>
    </row>
    <row r="729" spans="2:10">
      <c r="B729" s="11"/>
      <c r="D729" s="14"/>
      <c r="F729" s="13"/>
      <c r="G729" s="10"/>
      <c r="H729" s="10"/>
      <c r="I729" s="10"/>
      <c r="J729" s="10"/>
    </row>
    <row r="730" spans="2:10">
      <c r="B730" s="11"/>
      <c r="D730" s="14"/>
      <c r="F730" s="13"/>
      <c r="G730" s="10"/>
      <c r="H730" s="10"/>
      <c r="I730" s="10"/>
      <c r="J730" s="10"/>
    </row>
    <row r="731" spans="2:10">
      <c r="B731" s="11"/>
      <c r="D731" s="14"/>
      <c r="F731" s="13"/>
      <c r="G731" s="10"/>
      <c r="H731" s="10"/>
      <c r="I731" s="10"/>
      <c r="J731" s="10"/>
    </row>
    <row r="732" spans="2:10">
      <c r="B732" s="11"/>
      <c r="D732" s="14"/>
      <c r="F732" s="13"/>
      <c r="G732" s="10"/>
      <c r="H732" s="10"/>
      <c r="I732" s="10"/>
      <c r="J732" s="10"/>
    </row>
    <row r="733" spans="2:10">
      <c r="B733" s="11"/>
      <c r="D733" s="14"/>
      <c r="F733" s="13"/>
      <c r="G733" s="10"/>
      <c r="H733" s="10"/>
      <c r="I733" s="10"/>
      <c r="J733" s="10"/>
    </row>
    <row r="734" spans="2:10">
      <c r="B734" s="11"/>
      <c r="D734" s="14"/>
      <c r="F734" s="13"/>
      <c r="G734" s="10"/>
      <c r="H734" s="10"/>
      <c r="I734" s="10"/>
      <c r="J734" s="10"/>
    </row>
    <row r="735" spans="2:10">
      <c r="B735" s="11"/>
      <c r="D735" s="14"/>
      <c r="F735" s="13"/>
      <c r="G735" s="10"/>
      <c r="H735" s="10"/>
      <c r="I735" s="10"/>
      <c r="J735" s="10"/>
    </row>
    <row r="736" spans="2:10">
      <c r="B736" s="11"/>
      <c r="D736" s="14"/>
      <c r="F736" s="13"/>
      <c r="G736" s="10"/>
      <c r="H736" s="10"/>
      <c r="I736" s="10"/>
      <c r="J736" s="10"/>
    </row>
    <row r="737" spans="2:10">
      <c r="B737" s="11"/>
      <c r="D737" s="14"/>
      <c r="F737" s="13"/>
      <c r="G737" s="10"/>
      <c r="H737" s="10"/>
      <c r="I737" s="10"/>
      <c r="J737" s="10"/>
    </row>
    <row r="738" spans="2:10">
      <c r="B738" s="11"/>
      <c r="D738" s="14"/>
      <c r="F738" s="13"/>
      <c r="G738" s="10"/>
      <c r="H738" s="10"/>
      <c r="I738" s="10"/>
      <c r="J738" s="10"/>
    </row>
    <row r="739" spans="2:10">
      <c r="B739" s="11"/>
      <c r="D739" s="14"/>
      <c r="F739" s="13"/>
      <c r="G739" s="10"/>
      <c r="H739" s="10"/>
      <c r="I739" s="10"/>
      <c r="J739" s="10"/>
    </row>
    <row r="740" spans="2:10">
      <c r="B740" s="11"/>
      <c r="D740" s="14"/>
      <c r="F740" s="13"/>
      <c r="G740" s="10"/>
      <c r="H740" s="10"/>
      <c r="I740" s="10"/>
      <c r="J740" s="10"/>
    </row>
    <row r="741" spans="2:10">
      <c r="B741" s="11"/>
      <c r="D741" s="14"/>
      <c r="F741" s="13"/>
      <c r="G741" s="10"/>
      <c r="H741" s="10"/>
      <c r="I741" s="10"/>
      <c r="J741" s="10"/>
    </row>
    <row r="742" spans="2:10">
      <c r="B742" s="11"/>
      <c r="D742" s="14"/>
      <c r="F742" s="13"/>
      <c r="G742" s="10"/>
      <c r="H742" s="10"/>
      <c r="I742" s="10"/>
      <c r="J742" s="10"/>
    </row>
    <row r="743" spans="2:10">
      <c r="B743" s="11"/>
      <c r="D743" s="14"/>
      <c r="F743" s="13"/>
      <c r="G743" s="10"/>
      <c r="H743" s="10"/>
      <c r="I743" s="10"/>
      <c r="J743" s="10"/>
    </row>
    <row r="744" spans="2:10">
      <c r="B744" s="11"/>
      <c r="D744" s="14"/>
      <c r="F744" s="13"/>
      <c r="G744" s="10"/>
      <c r="H744" s="10"/>
      <c r="I744" s="10"/>
      <c r="J744" s="10"/>
    </row>
    <row r="745" spans="2:10">
      <c r="B745" s="11"/>
      <c r="D745" s="14"/>
      <c r="F745" s="13"/>
      <c r="G745" s="10"/>
      <c r="H745" s="10"/>
      <c r="I745" s="10"/>
      <c r="J745" s="10"/>
    </row>
    <row r="746" spans="2:10">
      <c r="B746" s="11"/>
      <c r="D746" s="14"/>
      <c r="F746" s="13"/>
      <c r="G746" s="10"/>
      <c r="H746" s="10"/>
      <c r="I746" s="10"/>
      <c r="J746" s="10"/>
    </row>
    <row r="747" spans="2:10">
      <c r="B747" s="11"/>
      <c r="D747" s="14"/>
      <c r="F747" s="13"/>
      <c r="G747" s="10"/>
      <c r="H747" s="10"/>
      <c r="I747" s="10"/>
      <c r="J747" s="10"/>
    </row>
    <row r="748" spans="2:10">
      <c r="B748" s="11"/>
      <c r="D748" s="14"/>
      <c r="F748" s="13"/>
      <c r="G748" s="10"/>
      <c r="H748" s="10"/>
      <c r="I748" s="10"/>
      <c r="J748" s="10"/>
    </row>
    <row r="749" spans="2:10">
      <c r="B749" s="11"/>
      <c r="D749" s="14"/>
      <c r="F749" s="13"/>
      <c r="G749" s="10"/>
      <c r="H749" s="10"/>
      <c r="I749" s="10"/>
      <c r="J749" s="10"/>
    </row>
    <row r="750" spans="2:10">
      <c r="B750" s="11"/>
      <c r="D750" s="14"/>
      <c r="F750" s="13"/>
      <c r="G750" s="10"/>
      <c r="H750" s="10"/>
      <c r="I750" s="10"/>
      <c r="J750" s="10"/>
    </row>
    <row r="751" spans="2:10">
      <c r="B751" s="11"/>
      <c r="D751" s="14"/>
      <c r="F751" s="13"/>
      <c r="G751" s="10"/>
      <c r="H751" s="10"/>
      <c r="I751" s="10"/>
      <c r="J751" s="10"/>
    </row>
    <row r="752" spans="2:10">
      <c r="B752" s="11"/>
      <c r="D752" s="14"/>
      <c r="F752" s="13"/>
      <c r="G752" s="10"/>
      <c r="H752" s="10"/>
      <c r="I752" s="10"/>
      <c r="J752" s="10"/>
    </row>
    <row r="753" spans="2:10">
      <c r="B753" s="11"/>
      <c r="D753" s="14"/>
      <c r="F753" s="13"/>
      <c r="G753" s="10"/>
      <c r="H753" s="10"/>
      <c r="I753" s="10"/>
      <c r="J753" s="10"/>
    </row>
    <row r="754" spans="2:10">
      <c r="B754" s="11"/>
      <c r="D754" s="14"/>
      <c r="F754" s="13"/>
      <c r="G754" s="10"/>
      <c r="H754" s="10"/>
      <c r="I754" s="10"/>
      <c r="J754" s="10"/>
    </row>
    <row r="755" spans="2:10">
      <c r="B755" s="11"/>
      <c r="D755" s="14"/>
      <c r="F755" s="13"/>
      <c r="G755" s="10"/>
      <c r="H755" s="10"/>
      <c r="I755" s="10"/>
      <c r="J755" s="10"/>
    </row>
    <row r="756" spans="2:10">
      <c r="B756" s="11"/>
      <c r="D756" s="14"/>
      <c r="F756" s="13"/>
      <c r="G756" s="10"/>
      <c r="H756" s="10"/>
      <c r="I756" s="10"/>
      <c r="J756" s="10"/>
    </row>
    <row r="757" spans="2:10">
      <c r="B757" s="11"/>
      <c r="D757" s="14"/>
      <c r="F757" s="13"/>
      <c r="G757" s="10"/>
      <c r="H757" s="10"/>
      <c r="I757" s="10"/>
      <c r="J757" s="10"/>
    </row>
    <row r="758" spans="2:10">
      <c r="B758" s="11"/>
      <c r="D758" s="14"/>
      <c r="F758" s="13"/>
      <c r="G758" s="10"/>
      <c r="H758" s="10"/>
      <c r="I758" s="10"/>
      <c r="J758" s="10"/>
    </row>
    <row r="759" spans="2:10">
      <c r="B759" s="11"/>
      <c r="D759" s="14"/>
      <c r="F759" s="13"/>
      <c r="G759" s="10"/>
      <c r="H759" s="10"/>
      <c r="I759" s="10"/>
      <c r="J759" s="10"/>
    </row>
    <row r="760" spans="2:10">
      <c r="B760" s="11"/>
      <c r="D760" s="14"/>
      <c r="F760" s="13"/>
      <c r="G760" s="10"/>
      <c r="H760" s="10"/>
      <c r="I760" s="10"/>
      <c r="J760" s="10"/>
    </row>
    <row r="761" spans="2:10">
      <c r="B761" s="11"/>
      <c r="D761" s="14"/>
      <c r="F761" s="13"/>
      <c r="G761" s="10"/>
      <c r="H761" s="10"/>
      <c r="I761" s="10"/>
      <c r="J761" s="10"/>
    </row>
    <row r="762" spans="2:10">
      <c r="B762" s="11"/>
      <c r="D762" s="14"/>
      <c r="F762" s="13"/>
      <c r="G762" s="10"/>
      <c r="H762" s="10"/>
      <c r="I762" s="10"/>
      <c r="J762" s="10"/>
    </row>
    <row r="763" spans="2:10">
      <c r="B763" s="11"/>
      <c r="D763" s="14"/>
      <c r="F763" s="13"/>
      <c r="G763" s="10"/>
      <c r="H763" s="10"/>
      <c r="I763" s="10"/>
      <c r="J763" s="10"/>
    </row>
    <row r="764" spans="2:10">
      <c r="B764" s="11"/>
      <c r="D764" s="14"/>
      <c r="F764" s="13"/>
      <c r="G764" s="10"/>
      <c r="H764" s="10"/>
      <c r="I764" s="10"/>
      <c r="J764" s="10"/>
    </row>
    <row r="765" spans="2:10">
      <c r="B765" s="11"/>
      <c r="D765" s="14"/>
      <c r="F765" s="13"/>
      <c r="G765" s="10"/>
      <c r="H765" s="10"/>
      <c r="I765" s="10"/>
      <c r="J765" s="10"/>
    </row>
    <row r="766" spans="2:10">
      <c r="B766" s="11"/>
      <c r="D766" s="14"/>
      <c r="F766" s="13"/>
      <c r="G766" s="10"/>
      <c r="H766" s="10"/>
      <c r="I766" s="10"/>
      <c r="J766" s="10"/>
    </row>
    <row r="767" spans="2:10">
      <c r="B767" s="11"/>
      <c r="D767" s="14"/>
      <c r="F767" s="13"/>
      <c r="G767" s="10"/>
      <c r="H767" s="10"/>
      <c r="I767" s="10"/>
      <c r="J767" s="10"/>
    </row>
    <row r="768" spans="2:10">
      <c r="B768" s="11"/>
      <c r="D768" s="14"/>
      <c r="F768" s="13"/>
      <c r="G768" s="10"/>
      <c r="H768" s="10"/>
      <c r="I768" s="10"/>
      <c r="J768" s="10"/>
    </row>
    <row r="769" spans="2:10">
      <c r="B769" s="11"/>
      <c r="D769" s="14"/>
      <c r="F769" s="13"/>
      <c r="G769" s="10"/>
      <c r="H769" s="10"/>
      <c r="I769" s="10"/>
      <c r="J769" s="10"/>
    </row>
    <row r="770" spans="2:10">
      <c r="B770" s="11"/>
      <c r="D770" s="14"/>
      <c r="F770" s="13"/>
      <c r="G770" s="10"/>
      <c r="H770" s="10"/>
      <c r="I770" s="10"/>
      <c r="J770" s="10"/>
    </row>
    <row r="771" spans="2:10">
      <c r="B771" s="11"/>
      <c r="D771" s="14"/>
      <c r="F771" s="13"/>
      <c r="G771" s="10"/>
      <c r="H771" s="10"/>
      <c r="I771" s="10"/>
      <c r="J771" s="10"/>
    </row>
    <row r="772" spans="2:10">
      <c r="B772" s="11"/>
      <c r="D772" s="14"/>
      <c r="F772" s="13"/>
      <c r="G772" s="10"/>
      <c r="H772" s="10"/>
      <c r="I772" s="10"/>
      <c r="J772" s="10"/>
    </row>
    <row r="773" spans="2:10">
      <c r="B773" s="11"/>
      <c r="D773" s="14"/>
      <c r="F773" s="13"/>
      <c r="G773" s="10"/>
      <c r="H773" s="10"/>
      <c r="I773" s="10"/>
      <c r="J773" s="10"/>
    </row>
    <row r="774" spans="2:10">
      <c r="B774" s="11"/>
      <c r="D774" s="14"/>
      <c r="F774" s="13"/>
      <c r="G774" s="10"/>
      <c r="H774" s="10"/>
      <c r="I774" s="10"/>
      <c r="J774" s="10"/>
    </row>
    <row r="775" spans="2:10">
      <c r="B775" s="11"/>
      <c r="D775" s="14"/>
      <c r="F775" s="13"/>
      <c r="G775" s="10"/>
      <c r="H775" s="10"/>
      <c r="I775" s="10"/>
      <c r="J775" s="10"/>
    </row>
    <row r="776" spans="2:10">
      <c r="B776" s="11"/>
      <c r="D776" s="14"/>
      <c r="F776" s="13"/>
      <c r="G776" s="10"/>
      <c r="H776" s="10"/>
      <c r="I776" s="10"/>
      <c r="J776" s="10"/>
    </row>
    <row r="777" spans="2:10">
      <c r="B777" s="11"/>
      <c r="D777" s="14"/>
      <c r="F777" s="13"/>
      <c r="G777" s="10"/>
      <c r="H777" s="10"/>
      <c r="I777" s="10"/>
      <c r="J777" s="10"/>
    </row>
    <row r="778" spans="2:10">
      <c r="B778" s="11"/>
      <c r="D778" s="14"/>
      <c r="F778" s="13"/>
      <c r="G778" s="10"/>
      <c r="H778" s="10"/>
      <c r="I778" s="10"/>
      <c r="J778" s="10"/>
    </row>
    <row r="779" spans="2:10">
      <c r="B779" s="11"/>
      <c r="D779" s="14"/>
      <c r="F779" s="13"/>
      <c r="G779" s="10"/>
      <c r="H779" s="10"/>
      <c r="I779" s="10"/>
      <c r="J779" s="10"/>
    </row>
    <row r="780" spans="2:10">
      <c r="B780" s="11"/>
      <c r="D780" s="14"/>
      <c r="F780" s="13"/>
      <c r="G780" s="10"/>
      <c r="H780" s="10"/>
      <c r="I780" s="10"/>
      <c r="J780" s="10"/>
    </row>
    <row r="781" spans="2:10">
      <c r="B781" s="11"/>
      <c r="D781" s="14"/>
      <c r="F781" s="13"/>
      <c r="G781" s="10"/>
      <c r="H781" s="10"/>
      <c r="I781" s="10"/>
      <c r="J781" s="10"/>
    </row>
    <row r="782" spans="2:10">
      <c r="B782" s="11"/>
      <c r="D782" s="14"/>
      <c r="F782" s="13"/>
      <c r="G782" s="10"/>
      <c r="H782" s="10"/>
      <c r="I782" s="10"/>
      <c r="J782" s="10"/>
    </row>
    <row r="783" spans="2:10">
      <c r="B783" s="11"/>
      <c r="D783" s="14"/>
      <c r="F783" s="13"/>
      <c r="G783" s="10"/>
      <c r="H783" s="10"/>
      <c r="I783" s="10"/>
      <c r="J783" s="10"/>
    </row>
    <row r="784" spans="2:10">
      <c r="B784" s="11"/>
      <c r="D784" s="14"/>
      <c r="F784" s="13"/>
      <c r="G784" s="10"/>
      <c r="H784" s="10"/>
      <c r="I784" s="10"/>
      <c r="J784" s="10"/>
    </row>
    <row r="785" spans="2:10">
      <c r="B785" s="11"/>
      <c r="D785" s="14"/>
      <c r="F785" s="13"/>
      <c r="G785" s="10"/>
      <c r="H785" s="10"/>
      <c r="I785" s="10"/>
      <c r="J785" s="10"/>
    </row>
    <row r="786" spans="2:10">
      <c r="B786" s="11"/>
      <c r="D786" s="14"/>
      <c r="F786" s="13"/>
      <c r="G786" s="10"/>
      <c r="H786" s="10"/>
      <c r="I786" s="10"/>
      <c r="J786" s="10"/>
    </row>
    <row r="787" spans="2:10">
      <c r="B787" s="11"/>
      <c r="D787" s="14"/>
      <c r="F787" s="13"/>
      <c r="G787" s="10"/>
      <c r="H787" s="10"/>
      <c r="I787" s="10"/>
      <c r="J787" s="10"/>
    </row>
    <row r="788" spans="2:10">
      <c r="B788" s="11"/>
      <c r="D788" s="14"/>
      <c r="F788" s="13"/>
      <c r="G788" s="10"/>
      <c r="H788" s="10"/>
      <c r="I788" s="10"/>
      <c r="J788" s="10"/>
    </row>
    <row r="789" spans="2:10">
      <c r="B789" s="11"/>
      <c r="D789" s="14"/>
      <c r="F789" s="13"/>
      <c r="G789" s="10"/>
      <c r="H789" s="10"/>
      <c r="I789" s="10"/>
      <c r="J789" s="10"/>
    </row>
    <row r="790" spans="2:10">
      <c r="B790" s="11"/>
      <c r="D790" s="14"/>
      <c r="F790" s="13"/>
      <c r="G790" s="10"/>
      <c r="H790" s="10"/>
      <c r="I790" s="10"/>
      <c r="J790" s="10"/>
    </row>
    <row r="791" spans="2:10">
      <c r="B791" s="11"/>
      <c r="D791" s="14"/>
      <c r="F791" s="13"/>
      <c r="G791" s="10"/>
      <c r="H791" s="10"/>
      <c r="I791" s="10"/>
      <c r="J791" s="10"/>
    </row>
    <row r="792" spans="2:10">
      <c r="B792" s="11"/>
      <c r="D792" s="14"/>
      <c r="F792" s="13"/>
      <c r="G792" s="10"/>
      <c r="H792" s="10"/>
      <c r="I792" s="10"/>
      <c r="J792" s="10"/>
    </row>
    <row r="793" spans="2:10">
      <c r="B793" s="11"/>
      <c r="D793" s="14"/>
      <c r="F793" s="13"/>
      <c r="G793" s="10"/>
      <c r="H793" s="10"/>
      <c r="I793" s="10"/>
      <c r="J793" s="10"/>
    </row>
    <row r="794" spans="2:10">
      <c r="B794" s="11"/>
      <c r="D794" s="14"/>
      <c r="F794" s="13"/>
      <c r="G794" s="10"/>
      <c r="H794" s="10"/>
      <c r="I794" s="10"/>
      <c r="J794" s="10"/>
    </row>
    <row r="795" spans="2:10">
      <c r="B795" s="11"/>
      <c r="D795" s="14"/>
      <c r="F795" s="13"/>
      <c r="G795" s="10"/>
      <c r="H795" s="10"/>
      <c r="I795" s="10"/>
      <c r="J795" s="10"/>
    </row>
    <row r="796" spans="2:10">
      <c r="B796" s="11"/>
      <c r="D796" s="14"/>
      <c r="F796" s="13"/>
      <c r="G796" s="10"/>
      <c r="H796" s="10"/>
      <c r="I796" s="10"/>
      <c r="J796" s="10"/>
    </row>
    <row r="797" spans="2:10">
      <c r="B797" s="11"/>
      <c r="D797" s="14"/>
      <c r="F797" s="13"/>
      <c r="G797" s="10"/>
      <c r="H797" s="10"/>
      <c r="I797" s="10"/>
      <c r="J797" s="10"/>
    </row>
    <row r="798" spans="2:10">
      <c r="B798" s="11"/>
      <c r="D798" s="14"/>
      <c r="F798" s="13"/>
      <c r="G798" s="10"/>
      <c r="H798" s="10"/>
      <c r="I798" s="10"/>
      <c r="J798" s="10"/>
    </row>
    <row r="799" spans="2:10">
      <c r="B799" s="11"/>
      <c r="D799" s="14"/>
      <c r="F799" s="13"/>
      <c r="G799" s="10"/>
      <c r="H799" s="10"/>
      <c r="I799" s="10"/>
      <c r="J799" s="10"/>
    </row>
    <row r="800" spans="2:10">
      <c r="B800" s="11"/>
      <c r="D800" s="14"/>
      <c r="F800" s="13"/>
      <c r="G800" s="10"/>
      <c r="H800" s="10"/>
      <c r="I800" s="10"/>
      <c r="J800" s="10"/>
    </row>
    <row r="801" spans="2:10">
      <c r="B801" s="11"/>
      <c r="D801" s="14"/>
      <c r="F801" s="13"/>
      <c r="G801" s="10"/>
      <c r="H801" s="10"/>
      <c r="I801" s="10"/>
      <c r="J801" s="10"/>
    </row>
    <row r="802" spans="2:10">
      <c r="B802" s="11"/>
      <c r="D802" s="14"/>
      <c r="F802" s="13"/>
      <c r="G802" s="10"/>
      <c r="H802" s="10"/>
      <c r="I802" s="10"/>
      <c r="J802" s="10"/>
    </row>
    <row r="803" spans="2:10">
      <c r="B803" s="11"/>
      <c r="D803" s="14"/>
      <c r="F803" s="13"/>
      <c r="G803" s="10"/>
      <c r="H803" s="10"/>
      <c r="I803" s="10"/>
      <c r="J803" s="10"/>
    </row>
    <row r="804" spans="2:10">
      <c r="B804" s="11"/>
      <c r="D804" s="14"/>
      <c r="F804" s="13"/>
      <c r="G804" s="10"/>
      <c r="H804" s="10"/>
      <c r="I804" s="10"/>
      <c r="J804" s="10"/>
    </row>
    <row r="805" spans="2:10">
      <c r="B805" s="11"/>
      <c r="D805" s="14"/>
      <c r="F805" s="13"/>
      <c r="G805" s="10"/>
      <c r="H805" s="10"/>
      <c r="I805" s="10"/>
      <c r="J805" s="10"/>
    </row>
    <row r="806" spans="2:10">
      <c r="B806" s="11"/>
      <c r="D806" s="14"/>
      <c r="F806" s="13"/>
      <c r="G806" s="10"/>
      <c r="H806" s="10"/>
      <c r="I806" s="10"/>
      <c r="J806" s="10"/>
    </row>
    <row r="807" spans="2:10">
      <c r="B807" s="11"/>
      <c r="D807" s="14"/>
      <c r="F807" s="13"/>
      <c r="G807" s="10"/>
      <c r="H807" s="10"/>
      <c r="I807" s="10"/>
      <c r="J807" s="10"/>
    </row>
    <row r="808" spans="2:10">
      <c r="B808" s="11"/>
      <c r="D808" s="14"/>
      <c r="F808" s="13"/>
      <c r="G808" s="10"/>
      <c r="H808" s="10"/>
      <c r="I808" s="10"/>
      <c r="J808" s="10"/>
    </row>
    <row r="809" spans="2:10">
      <c r="B809" s="11"/>
      <c r="D809" s="14"/>
      <c r="F809" s="13"/>
      <c r="G809" s="10"/>
      <c r="H809" s="10"/>
      <c r="I809" s="10"/>
      <c r="J809" s="10"/>
    </row>
    <row r="810" spans="2:10">
      <c r="B810" s="11"/>
      <c r="D810" s="14"/>
      <c r="F810" s="13"/>
      <c r="G810" s="10"/>
      <c r="H810" s="10"/>
      <c r="I810" s="10"/>
      <c r="J810" s="10"/>
    </row>
    <row r="811" spans="2:10">
      <c r="B811" s="11"/>
      <c r="D811" s="14"/>
      <c r="F811" s="13"/>
      <c r="G811" s="10"/>
      <c r="H811" s="10"/>
      <c r="I811" s="10"/>
      <c r="J811" s="10"/>
    </row>
    <row r="812" spans="2:10">
      <c r="B812" s="11"/>
      <c r="D812" s="14"/>
      <c r="F812" s="13"/>
      <c r="G812" s="10"/>
      <c r="H812" s="10"/>
      <c r="I812" s="10"/>
      <c r="J812" s="10"/>
    </row>
    <row r="813" spans="2:10">
      <c r="B813" s="11"/>
      <c r="D813" s="14"/>
      <c r="F813" s="13"/>
      <c r="G813" s="10"/>
      <c r="H813" s="10"/>
      <c r="I813" s="10"/>
      <c r="J813" s="10"/>
    </row>
    <row r="814" spans="2:10">
      <c r="B814" s="11"/>
      <c r="D814" s="14"/>
      <c r="F814" s="13"/>
      <c r="G814" s="10"/>
      <c r="H814" s="10"/>
      <c r="I814" s="10"/>
      <c r="J814" s="10"/>
    </row>
    <row r="815" spans="2:10">
      <c r="B815" s="11"/>
      <c r="D815" s="14"/>
      <c r="F815" s="13"/>
      <c r="G815" s="10"/>
      <c r="H815" s="10"/>
      <c r="I815" s="10"/>
      <c r="J815" s="10"/>
    </row>
    <row r="816" spans="2:10">
      <c r="B816" s="11"/>
      <c r="D816" s="14"/>
      <c r="F816" s="13"/>
      <c r="G816" s="10"/>
      <c r="H816" s="10"/>
      <c r="I816" s="10"/>
      <c r="J816" s="10"/>
    </row>
    <row r="817" spans="2:10">
      <c r="B817" s="11"/>
      <c r="D817" s="14"/>
      <c r="F817" s="13"/>
      <c r="G817" s="10"/>
      <c r="H817" s="10"/>
      <c r="I817" s="10"/>
      <c r="J817" s="10"/>
    </row>
    <row r="818" spans="2:10">
      <c r="B818" s="11"/>
      <c r="D818" s="14"/>
      <c r="F818" s="13"/>
      <c r="G818" s="10"/>
      <c r="H818" s="10"/>
      <c r="I818" s="10"/>
      <c r="J818" s="10"/>
    </row>
    <row r="819" spans="2:10">
      <c r="B819" s="11"/>
      <c r="D819" s="14"/>
      <c r="F819" s="13"/>
      <c r="G819" s="10"/>
      <c r="H819" s="10"/>
      <c r="I819" s="10"/>
      <c r="J819" s="10"/>
    </row>
    <row r="820" spans="2:10">
      <c r="B820" s="11"/>
      <c r="D820" s="14"/>
      <c r="F820" s="13"/>
      <c r="G820" s="10"/>
      <c r="H820" s="10"/>
      <c r="I820" s="10"/>
      <c r="J820" s="10"/>
    </row>
    <row r="821" spans="2:10">
      <c r="B821" s="11"/>
      <c r="D821" s="14"/>
      <c r="F821" s="13"/>
      <c r="G821" s="10"/>
      <c r="H821" s="10"/>
      <c r="I821" s="10"/>
      <c r="J821" s="10"/>
    </row>
    <row r="822" spans="2:10">
      <c r="B822" s="11"/>
      <c r="D822" s="14"/>
      <c r="F822" s="13"/>
      <c r="G822" s="10"/>
      <c r="H822" s="10"/>
      <c r="I822" s="10"/>
      <c r="J822" s="10"/>
    </row>
    <row r="823" spans="2:10">
      <c r="B823" s="11"/>
      <c r="D823" s="14"/>
      <c r="F823" s="13"/>
      <c r="G823" s="10"/>
      <c r="H823" s="10"/>
      <c r="I823" s="10"/>
      <c r="J823" s="10"/>
    </row>
    <row r="824" spans="2:10">
      <c r="B824" s="11"/>
      <c r="D824" s="14"/>
      <c r="F824" s="13"/>
      <c r="G824" s="10"/>
      <c r="H824" s="10"/>
      <c r="I824" s="10"/>
      <c r="J824" s="10"/>
    </row>
    <row r="825" spans="2:10">
      <c r="B825" s="11"/>
      <c r="D825" s="14"/>
      <c r="F825" s="13"/>
      <c r="G825" s="10"/>
      <c r="H825" s="10"/>
      <c r="I825" s="10"/>
      <c r="J825" s="10"/>
    </row>
    <row r="826" spans="2:10">
      <c r="B826" s="11"/>
      <c r="D826" s="14"/>
      <c r="F826" s="13"/>
      <c r="G826" s="10"/>
      <c r="H826" s="10"/>
      <c r="I826" s="10"/>
      <c r="J826" s="10"/>
    </row>
    <row r="827" spans="2:10">
      <c r="B827" s="11"/>
      <c r="D827" s="14"/>
      <c r="F827" s="13"/>
      <c r="G827" s="10"/>
      <c r="H827" s="10"/>
      <c r="I827" s="10"/>
      <c r="J827" s="10"/>
    </row>
    <row r="828" spans="2:10">
      <c r="B828" s="11"/>
      <c r="D828" s="14"/>
      <c r="F828" s="13"/>
      <c r="G828" s="10"/>
      <c r="H828" s="10"/>
      <c r="I828" s="10"/>
      <c r="J828" s="10"/>
    </row>
    <row r="829" spans="2:10">
      <c r="B829" s="11"/>
      <c r="D829" s="14"/>
      <c r="F829" s="13"/>
      <c r="G829" s="10"/>
      <c r="H829" s="10"/>
      <c r="I829" s="10"/>
      <c r="J829" s="10"/>
    </row>
    <row r="830" spans="2:10">
      <c r="B830" s="11"/>
      <c r="D830" s="14"/>
      <c r="F830" s="13"/>
      <c r="G830" s="10"/>
      <c r="H830" s="10"/>
      <c r="I830" s="10"/>
      <c r="J830" s="10"/>
    </row>
    <row r="831" spans="2:10">
      <c r="B831" s="11"/>
      <c r="D831" s="14"/>
      <c r="F831" s="13"/>
      <c r="G831" s="10"/>
      <c r="H831" s="10"/>
      <c r="I831" s="10"/>
      <c r="J831" s="10"/>
    </row>
    <row r="832" spans="2:10">
      <c r="B832" s="11"/>
      <c r="D832" s="14"/>
      <c r="F832" s="13"/>
      <c r="G832" s="10"/>
      <c r="H832" s="10"/>
      <c r="I832" s="10"/>
      <c r="J832" s="10"/>
    </row>
    <row r="833" spans="2:10">
      <c r="B833" s="11"/>
      <c r="D833" s="14"/>
      <c r="F833" s="13"/>
      <c r="G833" s="10"/>
      <c r="H833" s="10"/>
      <c r="I833" s="10"/>
      <c r="J833" s="10"/>
    </row>
    <row r="834" spans="2:10">
      <c r="B834" s="11"/>
      <c r="D834" s="14"/>
      <c r="F834" s="13"/>
      <c r="G834" s="10"/>
      <c r="H834" s="10"/>
      <c r="I834" s="10"/>
      <c r="J834" s="10"/>
    </row>
    <row r="835" spans="2:10">
      <c r="B835" s="11"/>
      <c r="D835" s="14"/>
      <c r="F835" s="13"/>
      <c r="G835" s="10"/>
      <c r="H835" s="10"/>
      <c r="I835" s="10"/>
      <c r="J835" s="10"/>
    </row>
    <row r="836" spans="2:10">
      <c r="B836" s="11"/>
      <c r="D836" s="14"/>
      <c r="F836" s="13"/>
      <c r="G836" s="10"/>
      <c r="H836" s="10"/>
      <c r="I836" s="10"/>
      <c r="J836" s="10"/>
    </row>
    <row r="837" spans="2:10">
      <c r="B837" s="11"/>
      <c r="D837" s="14"/>
      <c r="F837" s="13"/>
      <c r="G837" s="10"/>
      <c r="H837" s="10"/>
      <c r="I837" s="10"/>
      <c r="J837" s="10"/>
    </row>
    <row r="838" spans="2:10">
      <c r="B838" s="11"/>
      <c r="D838" s="14"/>
      <c r="F838" s="13"/>
      <c r="G838" s="10"/>
      <c r="H838" s="10"/>
      <c r="I838" s="10"/>
      <c r="J838" s="10"/>
    </row>
    <row r="839" spans="2:10">
      <c r="B839" s="11"/>
      <c r="D839" s="14"/>
      <c r="F839" s="13"/>
      <c r="G839" s="10"/>
      <c r="H839" s="10"/>
      <c r="I839" s="10"/>
      <c r="J839" s="10"/>
    </row>
    <row r="840" spans="2:10">
      <c r="B840" s="11"/>
      <c r="D840" s="14"/>
      <c r="F840" s="13"/>
      <c r="G840" s="10"/>
      <c r="H840" s="10"/>
      <c r="I840" s="10"/>
      <c r="J840" s="10"/>
    </row>
    <row r="841" spans="2:10">
      <c r="B841" s="11"/>
      <c r="D841" s="14"/>
      <c r="F841" s="13"/>
      <c r="G841" s="10"/>
      <c r="H841" s="10"/>
      <c r="I841" s="10"/>
      <c r="J841" s="10"/>
    </row>
    <row r="842" spans="2:10">
      <c r="B842" s="11"/>
      <c r="D842" s="14"/>
      <c r="F842" s="13"/>
      <c r="G842" s="10"/>
      <c r="H842" s="10"/>
      <c r="I842" s="10"/>
      <c r="J842" s="10"/>
    </row>
    <row r="843" spans="2:10">
      <c r="B843" s="11"/>
      <c r="D843" s="14"/>
      <c r="F843" s="13"/>
      <c r="G843" s="10"/>
      <c r="H843" s="10"/>
      <c r="I843" s="10"/>
      <c r="J843" s="10"/>
    </row>
    <row r="844" spans="2:10">
      <c r="B844" s="11"/>
      <c r="D844" s="14"/>
      <c r="F844" s="13"/>
      <c r="G844" s="10"/>
      <c r="H844" s="10"/>
      <c r="I844" s="10"/>
      <c r="J844" s="10"/>
    </row>
    <row r="845" spans="2:10">
      <c r="B845" s="11"/>
      <c r="D845" s="14"/>
      <c r="F845" s="13"/>
      <c r="G845" s="10"/>
      <c r="H845" s="10"/>
      <c r="I845" s="10"/>
      <c r="J845" s="10"/>
    </row>
    <row r="846" spans="2:10">
      <c r="B846" s="11"/>
      <c r="D846" s="14"/>
      <c r="F846" s="13"/>
      <c r="G846" s="10"/>
      <c r="H846" s="10"/>
      <c r="I846" s="10"/>
      <c r="J846" s="10"/>
    </row>
    <row r="847" spans="2:10">
      <c r="B847" s="11"/>
      <c r="D847" s="14"/>
      <c r="F847" s="13"/>
      <c r="G847" s="10"/>
      <c r="H847" s="10"/>
      <c r="I847" s="10"/>
      <c r="J847" s="10"/>
    </row>
    <row r="848" spans="2:10">
      <c r="B848" s="11"/>
      <c r="D848" s="14"/>
      <c r="F848" s="13"/>
      <c r="G848" s="10"/>
      <c r="H848" s="10"/>
      <c r="I848" s="10"/>
      <c r="J848" s="10"/>
    </row>
    <row r="849" spans="2:10">
      <c r="B849" s="11"/>
      <c r="D849" s="14"/>
      <c r="F849" s="13"/>
      <c r="G849" s="10"/>
      <c r="H849" s="10"/>
      <c r="I849" s="10"/>
      <c r="J849" s="10"/>
    </row>
    <row r="850" spans="2:10">
      <c r="B850" s="11"/>
      <c r="D850" s="14"/>
      <c r="F850" s="13"/>
      <c r="G850" s="10"/>
      <c r="H850" s="10"/>
      <c r="I850" s="10"/>
      <c r="J850" s="10"/>
    </row>
    <row r="851" spans="2:10">
      <c r="B851" s="11"/>
      <c r="D851" s="14"/>
      <c r="F851" s="13"/>
      <c r="G851" s="10"/>
      <c r="H851" s="10"/>
      <c r="I851" s="10"/>
      <c r="J851" s="10"/>
    </row>
    <row r="852" spans="2:10">
      <c r="B852" s="11"/>
      <c r="D852" s="14"/>
      <c r="F852" s="13"/>
      <c r="G852" s="10"/>
      <c r="H852" s="10"/>
      <c r="I852" s="10"/>
      <c r="J852" s="10"/>
    </row>
    <row r="853" spans="2:10">
      <c r="B853" s="11"/>
      <c r="D853" s="14"/>
      <c r="F853" s="13"/>
      <c r="G853" s="10"/>
      <c r="H853" s="10"/>
      <c r="I853" s="10"/>
      <c r="J853" s="10"/>
    </row>
    <row r="854" spans="2:10">
      <c r="B854" s="11"/>
      <c r="D854" s="14"/>
      <c r="F854" s="13"/>
      <c r="G854" s="10"/>
      <c r="H854" s="10"/>
      <c r="I854" s="10"/>
      <c r="J854" s="10"/>
    </row>
    <row r="855" spans="2:10">
      <c r="B855" s="11"/>
      <c r="D855" s="14"/>
      <c r="F855" s="13"/>
      <c r="G855" s="10"/>
      <c r="H855" s="10"/>
      <c r="I855" s="10"/>
      <c r="J855" s="10"/>
    </row>
    <row r="856" spans="2:10">
      <c r="B856" s="11"/>
      <c r="D856" s="14"/>
      <c r="F856" s="13"/>
      <c r="G856" s="10"/>
      <c r="H856" s="10"/>
      <c r="I856" s="10"/>
      <c r="J856" s="10"/>
    </row>
    <row r="857" spans="2:10">
      <c r="B857" s="11"/>
      <c r="D857" s="14"/>
      <c r="F857" s="13"/>
      <c r="G857" s="10"/>
      <c r="H857" s="10"/>
      <c r="I857" s="10"/>
      <c r="J857" s="10"/>
    </row>
    <row r="858" spans="2:10">
      <c r="B858" s="11"/>
      <c r="D858" s="14"/>
      <c r="F858" s="13"/>
      <c r="G858" s="10"/>
      <c r="H858" s="10"/>
      <c r="I858" s="10"/>
      <c r="J858" s="10"/>
    </row>
    <row r="859" spans="2:10">
      <c r="B859" s="11"/>
      <c r="D859" s="14"/>
      <c r="F859" s="13"/>
      <c r="G859" s="10"/>
      <c r="H859" s="10"/>
      <c r="I859" s="10"/>
      <c r="J859" s="10"/>
    </row>
    <row r="860" spans="2:10">
      <c r="B860" s="11"/>
      <c r="D860" s="14"/>
      <c r="F860" s="13"/>
      <c r="G860" s="10"/>
      <c r="H860" s="10"/>
      <c r="I860" s="10"/>
      <c r="J860" s="10"/>
    </row>
    <row r="861" spans="2:10">
      <c r="B861" s="11"/>
      <c r="D861" s="14"/>
      <c r="F861" s="13"/>
      <c r="G861" s="10"/>
      <c r="H861" s="10"/>
      <c r="I861" s="10"/>
      <c r="J861" s="10"/>
    </row>
    <row r="862" spans="2:10">
      <c r="B862" s="11"/>
      <c r="D862" s="14"/>
      <c r="F862" s="13"/>
      <c r="G862" s="10"/>
      <c r="H862" s="10"/>
      <c r="I862" s="10"/>
      <c r="J862" s="10"/>
    </row>
    <row r="863" spans="2:10">
      <c r="B863" s="11"/>
      <c r="D863" s="14"/>
      <c r="F863" s="13"/>
      <c r="G863" s="10"/>
      <c r="H863" s="10"/>
      <c r="I863" s="10"/>
      <c r="J863" s="10"/>
    </row>
    <row r="864" spans="2:10">
      <c r="B864" s="11"/>
      <c r="D864" s="14"/>
      <c r="F864" s="13"/>
      <c r="G864" s="10"/>
      <c r="H864" s="10"/>
      <c r="I864" s="10"/>
      <c r="J864" s="10"/>
    </row>
    <row r="865" spans="2:10">
      <c r="B865" s="11"/>
      <c r="D865" s="14"/>
      <c r="F865" s="13"/>
      <c r="G865" s="10"/>
      <c r="H865" s="10"/>
      <c r="I865" s="10"/>
      <c r="J865" s="10"/>
    </row>
    <row r="866" spans="2:10">
      <c r="B866" s="11"/>
      <c r="D866" s="14"/>
      <c r="F866" s="13"/>
      <c r="G866" s="10"/>
      <c r="H866" s="10"/>
      <c r="I866" s="10"/>
      <c r="J866" s="10"/>
    </row>
    <row r="867" spans="2:10">
      <c r="B867" s="11"/>
      <c r="D867" s="14"/>
      <c r="F867" s="13"/>
      <c r="G867" s="10"/>
      <c r="H867" s="10"/>
      <c r="I867" s="10"/>
      <c r="J867" s="10"/>
    </row>
    <row r="868" spans="2:10">
      <c r="B868" s="11"/>
      <c r="D868" s="14"/>
      <c r="F868" s="13"/>
      <c r="G868" s="10"/>
      <c r="H868" s="10"/>
      <c r="I868" s="10"/>
      <c r="J868" s="10"/>
    </row>
    <row r="869" spans="2:10">
      <c r="B869" s="11"/>
      <c r="D869" s="14"/>
      <c r="F869" s="13"/>
      <c r="G869" s="10"/>
      <c r="H869" s="10"/>
      <c r="I869" s="10"/>
      <c r="J869" s="10"/>
    </row>
    <row r="870" spans="2:10">
      <c r="B870" s="11"/>
      <c r="D870" s="14"/>
      <c r="F870" s="13"/>
      <c r="G870" s="10"/>
      <c r="H870" s="10"/>
      <c r="I870" s="10"/>
      <c r="J870" s="10"/>
    </row>
    <row r="871" spans="2:10">
      <c r="B871" s="11"/>
      <c r="D871" s="14"/>
      <c r="F871" s="13"/>
      <c r="G871" s="10"/>
      <c r="H871" s="10"/>
      <c r="I871" s="10"/>
      <c r="J871" s="10"/>
    </row>
    <row r="872" spans="2:10">
      <c r="B872" s="11"/>
      <c r="D872" s="14"/>
      <c r="F872" s="13"/>
      <c r="G872" s="10"/>
      <c r="H872" s="10"/>
      <c r="I872" s="10"/>
      <c r="J872" s="10"/>
    </row>
    <row r="873" spans="2:10">
      <c r="B873" s="11"/>
      <c r="D873" s="14"/>
      <c r="F873" s="13"/>
      <c r="G873" s="10"/>
      <c r="H873" s="10"/>
      <c r="I873" s="10"/>
      <c r="J873" s="10"/>
    </row>
    <row r="874" spans="2:10">
      <c r="B874" s="11"/>
      <c r="D874" s="14"/>
      <c r="F874" s="13"/>
      <c r="G874" s="10"/>
      <c r="H874" s="10"/>
      <c r="I874" s="10"/>
      <c r="J874" s="10"/>
    </row>
    <row r="875" spans="2:10">
      <c r="B875" s="11"/>
      <c r="D875" s="14"/>
      <c r="F875" s="13"/>
      <c r="G875" s="10"/>
      <c r="H875" s="10"/>
      <c r="I875" s="10"/>
      <c r="J875" s="10"/>
    </row>
    <row r="876" spans="2:10">
      <c r="B876" s="11"/>
      <c r="D876" s="14"/>
      <c r="F876" s="13"/>
      <c r="G876" s="10"/>
      <c r="H876" s="10"/>
      <c r="I876" s="10"/>
      <c r="J876" s="10"/>
    </row>
    <row r="877" spans="2:10">
      <c r="B877" s="11"/>
      <c r="D877" s="14"/>
      <c r="F877" s="13"/>
      <c r="G877" s="10"/>
      <c r="H877" s="10"/>
      <c r="I877" s="10"/>
      <c r="J877" s="10"/>
    </row>
    <row r="878" spans="2:10">
      <c r="B878" s="11"/>
      <c r="D878" s="14"/>
      <c r="F878" s="13"/>
      <c r="G878" s="10"/>
      <c r="H878" s="10"/>
      <c r="I878" s="10"/>
      <c r="J878" s="10"/>
    </row>
    <row r="879" spans="2:10">
      <c r="B879" s="11"/>
      <c r="D879" s="14"/>
      <c r="F879" s="13"/>
      <c r="G879" s="10"/>
      <c r="H879" s="10"/>
      <c r="I879" s="10"/>
      <c r="J879" s="10"/>
    </row>
    <row r="880" spans="2:10">
      <c r="B880" s="11"/>
      <c r="D880" s="14"/>
      <c r="F880" s="13"/>
      <c r="G880" s="10"/>
      <c r="H880" s="10"/>
      <c r="I880" s="10"/>
      <c r="J880" s="10"/>
    </row>
    <row r="881" spans="2:10">
      <c r="B881" s="11"/>
      <c r="D881" s="14"/>
      <c r="F881" s="13"/>
      <c r="G881" s="10"/>
      <c r="H881" s="10"/>
      <c r="I881" s="10"/>
      <c r="J881" s="10"/>
    </row>
    <row r="882" spans="2:10">
      <c r="B882" s="11"/>
      <c r="D882" s="14"/>
      <c r="F882" s="13"/>
      <c r="G882" s="10"/>
      <c r="H882" s="10"/>
      <c r="I882" s="10"/>
      <c r="J882" s="10"/>
    </row>
    <row r="883" spans="2:10">
      <c r="B883" s="11"/>
      <c r="D883" s="14"/>
      <c r="F883" s="13"/>
      <c r="G883" s="10"/>
      <c r="H883" s="10"/>
      <c r="I883" s="10"/>
      <c r="J883" s="10"/>
    </row>
    <row r="884" spans="2:10">
      <c r="B884" s="11"/>
      <c r="D884" s="14"/>
      <c r="F884" s="13"/>
      <c r="G884" s="10"/>
      <c r="H884" s="10"/>
      <c r="I884" s="10"/>
      <c r="J884" s="10"/>
    </row>
    <row r="885" spans="2:10">
      <c r="B885" s="11"/>
      <c r="D885" s="14"/>
      <c r="F885" s="13"/>
      <c r="G885" s="10"/>
      <c r="H885" s="10"/>
      <c r="I885" s="10"/>
      <c r="J885" s="10"/>
    </row>
    <row r="886" spans="2:10">
      <c r="B886" s="11"/>
      <c r="D886" s="14"/>
      <c r="F886" s="13"/>
      <c r="G886" s="10"/>
      <c r="H886" s="10"/>
      <c r="I886" s="10"/>
      <c r="J886" s="10"/>
    </row>
    <row r="887" spans="2:10">
      <c r="B887" s="11"/>
      <c r="D887" s="14"/>
      <c r="F887" s="13"/>
      <c r="G887" s="10"/>
      <c r="H887" s="10"/>
      <c r="I887" s="10"/>
      <c r="J887" s="10"/>
    </row>
    <row r="888" spans="2:10">
      <c r="B888" s="11"/>
      <c r="D888" s="14"/>
      <c r="F888" s="13"/>
      <c r="G888" s="10"/>
      <c r="H888" s="10"/>
      <c r="I888" s="10"/>
      <c r="J888" s="10"/>
    </row>
    <row r="889" spans="2:10">
      <c r="B889" s="11"/>
      <c r="D889" s="14"/>
      <c r="F889" s="13"/>
      <c r="G889" s="10"/>
      <c r="H889" s="10"/>
      <c r="I889" s="10"/>
      <c r="J889" s="10"/>
    </row>
    <row r="890" spans="2:10">
      <c r="B890" s="11"/>
      <c r="D890" s="14"/>
      <c r="F890" s="13"/>
      <c r="G890" s="10"/>
      <c r="H890" s="10"/>
      <c r="I890" s="10"/>
      <c r="J890" s="10"/>
    </row>
    <row r="891" spans="2:10">
      <c r="B891" s="11"/>
      <c r="D891" s="14"/>
      <c r="F891" s="13"/>
      <c r="G891" s="10"/>
      <c r="H891" s="10"/>
      <c r="I891" s="10"/>
      <c r="J891" s="10"/>
    </row>
    <row r="892" spans="2:10">
      <c r="B892" s="11"/>
      <c r="D892" s="14"/>
      <c r="F892" s="13"/>
      <c r="G892" s="10"/>
      <c r="H892" s="10"/>
      <c r="I892" s="10"/>
      <c r="J892" s="10"/>
    </row>
    <row r="893" spans="2:10">
      <c r="B893" s="11"/>
      <c r="D893" s="14"/>
      <c r="F893" s="13"/>
      <c r="G893" s="10"/>
      <c r="H893" s="10"/>
      <c r="I893" s="10"/>
      <c r="J893" s="10"/>
    </row>
    <row r="894" spans="2:10">
      <c r="B894" s="11"/>
      <c r="D894" s="14"/>
      <c r="F894" s="13"/>
      <c r="G894" s="10"/>
      <c r="H894" s="10"/>
      <c r="I894" s="10"/>
      <c r="J894" s="10"/>
    </row>
    <row r="895" spans="2:10">
      <c r="B895" s="11"/>
      <c r="D895" s="14"/>
      <c r="F895" s="13"/>
      <c r="G895" s="10"/>
      <c r="H895" s="10"/>
      <c r="I895" s="10"/>
      <c r="J895" s="10"/>
    </row>
    <row r="896" spans="2:10">
      <c r="B896" s="11"/>
      <c r="D896" s="14"/>
      <c r="F896" s="13"/>
      <c r="G896" s="10"/>
      <c r="H896" s="10"/>
      <c r="I896" s="10"/>
      <c r="J896" s="10"/>
    </row>
    <row r="897" spans="2:10">
      <c r="B897" s="11"/>
      <c r="D897" s="14"/>
      <c r="F897" s="13"/>
      <c r="G897" s="10"/>
      <c r="H897" s="10"/>
      <c r="I897" s="10"/>
      <c r="J897" s="10"/>
    </row>
    <row r="898" spans="2:10">
      <c r="B898" s="11"/>
      <c r="D898" s="14"/>
      <c r="F898" s="13"/>
      <c r="G898" s="10"/>
      <c r="H898" s="10"/>
      <c r="I898" s="10"/>
      <c r="J898" s="10"/>
    </row>
    <row r="899" spans="2:10">
      <c r="B899" s="11"/>
      <c r="D899" s="14"/>
      <c r="F899" s="13"/>
      <c r="G899" s="10"/>
      <c r="H899" s="10"/>
      <c r="I899" s="10"/>
      <c r="J899" s="10"/>
    </row>
    <row r="900" spans="2:10">
      <c r="B900" s="11"/>
      <c r="D900" s="14"/>
      <c r="F900" s="13"/>
      <c r="G900" s="10"/>
      <c r="H900" s="10"/>
      <c r="I900" s="10"/>
      <c r="J900" s="10"/>
    </row>
    <row r="901" spans="2:10">
      <c r="B901" s="11"/>
      <c r="D901" s="14"/>
      <c r="F901" s="13"/>
      <c r="G901" s="10"/>
      <c r="H901" s="10"/>
      <c r="I901" s="10"/>
      <c r="J901" s="10"/>
    </row>
    <row r="902" spans="2:10">
      <c r="B902" s="11"/>
      <c r="D902" s="14"/>
      <c r="F902" s="13"/>
      <c r="G902" s="10"/>
      <c r="H902" s="10"/>
      <c r="I902" s="10"/>
      <c r="J902" s="10"/>
    </row>
    <row r="903" spans="2:10">
      <c r="B903" s="11"/>
      <c r="D903" s="14"/>
      <c r="F903" s="13"/>
      <c r="G903" s="10"/>
      <c r="H903" s="10"/>
      <c r="I903" s="10"/>
      <c r="J903" s="10"/>
    </row>
    <row r="904" spans="2:10">
      <c r="B904" s="11"/>
      <c r="D904" s="14"/>
      <c r="F904" s="13"/>
      <c r="G904" s="10"/>
      <c r="H904" s="10"/>
      <c r="I904" s="10"/>
      <c r="J904" s="10"/>
    </row>
    <row r="905" spans="2:10">
      <c r="B905" s="11"/>
      <c r="D905" s="14"/>
      <c r="F905" s="13"/>
      <c r="G905" s="10"/>
      <c r="H905" s="10"/>
      <c r="I905" s="10"/>
      <c r="J905" s="10"/>
    </row>
    <row r="906" spans="2:10">
      <c r="B906" s="11"/>
      <c r="D906" s="14"/>
      <c r="F906" s="13"/>
      <c r="G906" s="10"/>
      <c r="H906" s="10"/>
      <c r="I906" s="10"/>
      <c r="J906" s="10"/>
    </row>
    <row r="907" spans="2:10">
      <c r="B907" s="11"/>
      <c r="D907" s="14"/>
      <c r="F907" s="13"/>
      <c r="G907" s="10"/>
      <c r="H907" s="10"/>
      <c r="I907" s="10"/>
      <c r="J907" s="10"/>
    </row>
    <row r="908" spans="2:10">
      <c r="B908" s="11"/>
      <c r="D908" s="14"/>
      <c r="F908" s="13"/>
      <c r="G908" s="10"/>
      <c r="H908" s="10"/>
      <c r="I908" s="10"/>
      <c r="J908" s="10"/>
    </row>
    <row r="909" spans="2:10">
      <c r="B909" s="11"/>
      <c r="D909" s="14"/>
      <c r="F909" s="13"/>
      <c r="G909" s="10"/>
      <c r="H909" s="10"/>
      <c r="I909" s="10"/>
      <c r="J909" s="10"/>
    </row>
    <row r="910" spans="2:10">
      <c r="B910" s="11"/>
      <c r="D910" s="14"/>
      <c r="F910" s="13"/>
      <c r="G910" s="10"/>
      <c r="H910" s="10"/>
      <c r="I910" s="10"/>
      <c r="J910" s="10"/>
    </row>
    <row r="911" spans="2:10">
      <c r="B911" s="11"/>
      <c r="D911" s="14"/>
      <c r="F911" s="13"/>
      <c r="G911" s="10"/>
      <c r="H911" s="10"/>
      <c r="I911" s="10"/>
      <c r="J911" s="10"/>
    </row>
    <row r="912" spans="2:10">
      <c r="B912" s="11"/>
      <c r="D912" s="14"/>
      <c r="F912" s="13"/>
      <c r="G912" s="10"/>
      <c r="H912" s="10"/>
      <c r="I912" s="10"/>
      <c r="J912" s="10"/>
    </row>
    <row r="913" spans="2:10">
      <c r="B913" s="11"/>
      <c r="D913" s="14"/>
      <c r="F913" s="13"/>
      <c r="G913" s="10"/>
      <c r="H913" s="10"/>
      <c r="I913" s="10"/>
      <c r="J913" s="10"/>
    </row>
    <row r="914" spans="2:10">
      <c r="B914" s="11"/>
      <c r="D914" s="14"/>
      <c r="F914" s="13"/>
      <c r="G914" s="10"/>
      <c r="H914" s="10"/>
      <c r="I914" s="10"/>
      <c r="J914" s="10"/>
    </row>
    <row r="915" spans="2:10">
      <c r="B915" s="11"/>
      <c r="D915" s="14"/>
      <c r="F915" s="13"/>
      <c r="G915" s="10"/>
      <c r="H915" s="10"/>
      <c r="I915" s="10"/>
      <c r="J915" s="10"/>
    </row>
    <row r="916" spans="2:10">
      <c r="B916" s="11"/>
      <c r="D916" s="14"/>
      <c r="F916" s="13"/>
      <c r="G916" s="10"/>
      <c r="H916" s="10"/>
      <c r="I916" s="10"/>
      <c r="J916" s="10"/>
    </row>
    <row r="917" spans="2:10">
      <c r="B917" s="11"/>
      <c r="D917" s="14"/>
      <c r="F917" s="13"/>
      <c r="G917" s="10"/>
      <c r="H917" s="10"/>
      <c r="I917" s="10"/>
      <c r="J917" s="10"/>
    </row>
    <row r="918" spans="2:10">
      <c r="B918" s="11"/>
      <c r="D918" s="14"/>
      <c r="F918" s="13"/>
      <c r="G918" s="10"/>
      <c r="H918" s="10"/>
      <c r="I918" s="10"/>
      <c r="J918" s="10"/>
    </row>
    <row r="919" spans="2:10">
      <c r="B919" s="11"/>
      <c r="D919" s="14"/>
      <c r="F919" s="13"/>
      <c r="G919" s="10"/>
      <c r="H919" s="10"/>
      <c r="I919" s="10"/>
      <c r="J919" s="10"/>
    </row>
    <row r="920" spans="2:10">
      <c r="B920" s="11"/>
      <c r="D920" s="14"/>
      <c r="F920" s="13"/>
      <c r="G920" s="10"/>
      <c r="H920" s="10"/>
      <c r="I920" s="10"/>
      <c r="J920" s="10"/>
    </row>
    <row r="921" spans="2:10">
      <c r="B921" s="11"/>
      <c r="D921" s="14"/>
      <c r="F921" s="13"/>
      <c r="G921" s="10"/>
      <c r="H921" s="10"/>
      <c r="I921" s="10"/>
      <c r="J921" s="10"/>
    </row>
    <row r="922" spans="2:10">
      <c r="B922" s="11"/>
      <c r="D922" s="14"/>
      <c r="F922" s="13"/>
      <c r="G922" s="10"/>
      <c r="H922" s="10"/>
      <c r="I922" s="10"/>
      <c r="J922" s="10"/>
    </row>
    <row r="923" spans="2:10">
      <c r="B923" s="11"/>
      <c r="D923" s="14"/>
      <c r="F923" s="13"/>
      <c r="G923" s="10"/>
      <c r="H923" s="10"/>
      <c r="I923" s="10"/>
      <c r="J923" s="10"/>
    </row>
    <row r="924" spans="2:10">
      <c r="B924" s="11"/>
      <c r="D924" s="14"/>
      <c r="F924" s="13"/>
      <c r="G924" s="10"/>
      <c r="H924" s="10"/>
      <c r="I924" s="10"/>
      <c r="J924" s="10"/>
    </row>
    <row r="925" spans="2:10">
      <c r="B925" s="11"/>
      <c r="D925" s="14"/>
      <c r="F925" s="13"/>
      <c r="G925" s="10"/>
      <c r="H925" s="10"/>
      <c r="I925" s="10"/>
      <c r="J925" s="10"/>
    </row>
    <row r="926" spans="2:10">
      <c r="B926" s="11"/>
      <c r="D926" s="14"/>
      <c r="F926" s="13"/>
      <c r="G926" s="10"/>
      <c r="H926" s="10"/>
      <c r="I926" s="10"/>
      <c r="J926" s="10"/>
    </row>
    <row r="927" spans="2:10">
      <c r="B927" s="11"/>
      <c r="D927" s="14"/>
      <c r="F927" s="13"/>
      <c r="G927" s="10"/>
      <c r="H927" s="10"/>
      <c r="I927" s="10"/>
      <c r="J927" s="10"/>
    </row>
    <row r="928" spans="2:10">
      <c r="B928" s="11"/>
      <c r="D928" s="14"/>
      <c r="F928" s="13"/>
      <c r="G928" s="10"/>
      <c r="H928" s="10"/>
      <c r="I928" s="10"/>
      <c r="J928" s="10"/>
    </row>
    <row r="929" spans="2:10">
      <c r="B929" s="11"/>
      <c r="D929" s="14"/>
      <c r="F929" s="13"/>
      <c r="G929" s="10"/>
      <c r="H929" s="10"/>
      <c r="I929" s="10"/>
      <c r="J929" s="10"/>
    </row>
    <row r="930" spans="2:10">
      <c r="B930" s="11"/>
      <c r="D930" s="14"/>
      <c r="F930" s="13"/>
      <c r="G930" s="10"/>
      <c r="H930" s="10"/>
      <c r="I930" s="10"/>
      <c r="J930" s="10"/>
    </row>
    <row r="931" spans="2:10">
      <c r="B931" s="11"/>
      <c r="D931" s="14"/>
      <c r="F931" s="13"/>
      <c r="G931" s="10"/>
      <c r="H931" s="10"/>
      <c r="I931" s="10"/>
      <c r="J931" s="10"/>
    </row>
    <row r="932" spans="2:10">
      <c r="B932" s="11"/>
      <c r="D932" s="14"/>
      <c r="F932" s="13"/>
      <c r="G932" s="10"/>
      <c r="H932" s="10"/>
      <c r="I932" s="10"/>
      <c r="J932" s="10"/>
    </row>
    <row r="933" spans="2:10">
      <c r="B933" s="11"/>
      <c r="D933" s="14"/>
      <c r="F933" s="13"/>
      <c r="G933" s="10"/>
      <c r="H933" s="10"/>
      <c r="I933" s="10"/>
      <c r="J933" s="10"/>
    </row>
    <row r="934" spans="2:10">
      <c r="B934" s="11"/>
      <c r="D934" s="14"/>
      <c r="F934" s="13"/>
      <c r="G934" s="10"/>
      <c r="H934" s="10"/>
      <c r="I934" s="10"/>
      <c r="J934" s="10"/>
    </row>
    <row r="935" spans="2:10">
      <c r="B935" s="11"/>
      <c r="D935" s="14"/>
      <c r="F935" s="13"/>
      <c r="G935" s="10"/>
      <c r="H935" s="10"/>
      <c r="I935" s="10"/>
      <c r="J935" s="10"/>
    </row>
    <row r="936" spans="2:10">
      <c r="B936" s="11"/>
      <c r="D936" s="14"/>
      <c r="F936" s="13"/>
      <c r="G936" s="10"/>
      <c r="H936" s="10"/>
      <c r="I936" s="10"/>
      <c r="J936" s="10"/>
    </row>
    <row r="937" spans="2:10">
      <c r="B937" s="11"/>
      <c r="D937" s="14"/>
      <c r="F937" s="13"/>
      <c r="G937" s="10"/>
      <c r="H937" s="10"/>
      <c r="I937" s="10"/>
      <c r="J937" s="10"/>
    </row>
    <row r="938" spans="2:10">
      <c r="B938" s="11"/>
      <c r="D938" s="14"/>
      <c r="F938" s="13"/>
      <c r="G938" s="10"/>
      <c r="H938" s="10"/>
      <c r="I938" s="10"/>
      <c r="J938" s="10"/>
    </row>
    <row r="939" spans="2:10">
      <c r="B939" s="11"/>
      <c r="D939" s="14"/>
      <c r="F939" s="13"/>
      <c r="G939" s="10"/>
      <c r="H939" s="10"/>
      <c r="I939" s="10"/>
      <c r="J939" s="10"/>
    </row>
    <row r="940" spans="2:10">
      <c r="B940" s="11"/>
      <c r="D940" s="14"/>
      <c r="F940" s="13"/>
      <c r="G940" s="10"/>
      <c r="H940" s="10"/>
      <c r="I940" s="10"/>
      <c r="J940" s="10"/>
    </row>
    <row r="941" spans="2:10">
      <c r="B941" s="11"/>
      <c r="D941" s="14"/>
      <c r="F941" s="13"/>
      <c r="G941" s="10"/>
      <c r="H941" s="10"/>
      <c r="I941" s="10"/>
      <c r="J941" s="10"/>
    </row>
    <row r="942" spans="2:10">
      <c r="B942" s="11"/>
      <c r="D942" s="14"/>
      <c r="F942" s="13"/>
      <c r="G942" s="10"/>
      <c r="H942" s="10"/>
      <c r="I942" s="10"/>
      <c r="J942" s="10"/>
    </row>
    <row r="943" spans="2:10">
      <c r="B943" s="11"/>
      <c r="D943" s="14"/>
      <c r="F943" s="13"/>
      <c r="G943" s="10"/>
      <c r="H943" s="10"/>
      <c r="I943" s="10"/>
      <c r="J943" s="10"/>
    </row>
    <row r="944" spans="2:10">
      <c r="B944" s="11"/>
      <c r="D944" s="14"/>
      <c r="F944" s="13"/>
      <c r="G944" s="10"/>
      <c r="H944" s="10"/>
      <c r="I944" s="10"/>
      <c r="J944" s="10"/>
    </row>
    <row r="945" spans="2:10">
      <c r="B945" s="11"/>
      <c r="D945" s="14"/>
      <c r="F945" s="13"/>
      <c r="G945" s="10"/>
      <c r="H945" s="10"/>
      <c r="I945" s="10"/>
      <c r="J945" s="10"/>
    </row>
    <row r="946" spans="2:10">
      <c r="B946" s="11"/>
      <c r="D946" s="14"/>
      <c r="F946" s="13"/>
      <c r="G946" s="10"/>
      <c r="H946" s="10"/>
      <c r="I946" s="10"/>
      <c r="J946" s="10"/>
    </row>
    <row r="947" spans="2:10">
      <c r="B947" s="11"/>
      <c r="D947" s="14"/>
      <c r="F947" s="13"/>
      <c r="G947" s="10"/>
      <c r="H947" s="10"/>
      <c r="I947" s="10"/>
      <c r="J947" s="10"/>
    </row>
    <row r="948" spans="2:10">
      <c r="B948" s="11"/>
      <c r="D948" s="14"/>
      <c r="F948" s="13"/>
      <c r="G948" s="10"/>
      <c r="H948" s="10"/>
      <c r="I948" s="10"/>
      <c r="J948" s="10"/>
    </row>
    <row r="949" spans="2:10">
      <c r="B949" s="11"/>
      <c r="D949" s="14"/>
      <c r="F949" s="13"/>
      <c r="G949" s="10"/>
      <c r="H949" s="10"/>
      <c r="I949" s="10"/>
      <c r="J949" s="10"/>
    </row>
    <row r="950" spans="2:10">
      <c r="B950" s="11"/>
      <c r="D950" s="14"/>
      <c r="F950" s="13"/>
      <c r="G950" s="10"/>
      <c r="H950" s="10"/>
      <c r="I950" s="10"/>
      <c r="J950" s="10"/>
    </row>
    <row r="951" spans="2:10">
      <c r="B951" s="11"/>
      <c r="D951" s="14"/>
      <c r="F951" s="13"/>
      <c r="G951" s="10"/>
      <c r="H951" s="10"/>
      <c r="I951" s="10"/>
      <c r="J951" s="10"/>
    </row>
    <row r="952" spans="2:10">
      <c r="B952" s="11"/>
      <c r="D952" s="14"/>
      <c r="F952" s="13"/>
      <c r="G952" s="10"/>
      <c r="H952" s="10"/>
      <c r="I952" s="10"/>
      <c r="J952" s="10"/>
    </row>
    <row r="953" spans="2:10">
      <c r="B953" s="11"/>
      <c r="D953" s="14"/>
      <c r="F953" s="13"/>
      <c r="G953" s="10"/>
      <c r="H953" s="10"/>
      <c r="I953" s="10"/>
      <c r="J953" s="10"/>
    </row>
    <row r="954" spans="2:10">
      <c r="B954" s="11"/>
      <c r="D954" s="14"/>
      <c r="F954" s="13"/>
      <c r="G954" s="10"/>
      <c r="H954" s="10"/>
      <c r="I954" s="10"/>
      <c r="J954" s="10"/>
    </row>
    <row r="955" spans="2:10">
      <c r="B955" s="11"/>
      <c r="D955" s="14"/>
      <c r="F955" s="13"/>
      <c r="G955" s="10"/>
      <c r="H955" s="10"/>
      <c r="I955" s="10"/>
      <c r="J955" s="10"/>
    </row>
    <row r="956" spans="2:10">
      <c r="B956" s="11"/>
      <c r="D956" s="14"/>
      <c r="F956" s="13"/>
      <c r="G956" s="10"/>
      <c r="H956" s="10"/>
      <c r="I956" s="10"/>
      <c r="J956" s="10"/>
    </row>
    <row r="957" spans="2:10">
      <c r="B957" s="11"/>
      <c r="D957" s="14"/>
      <c r="F957" s="13"/>
      <c r="G957" s="10"/>
      <c r="H957" s="10"/>
      <c r="I957" s="10"/>
      <c r="J957" s="10"/>
    </row>
    <row r="958" spans="2:10">
      <c r="B958" s="11"/>
      <c r="D958" s="14"/>
      <c r="F958" s="13"/>
      <c r="G958" s="10"/>
      <c r="H958" s="10"/>
      <c r="I958" s="10"/>
      <c r="J958" s="10"/>
    </row>
    <row r="959" spans="2:10">
      <c r="B959" s="11"/>
      <c r="D959" s="14"/>
      <c r="F959" s="13"/>
      <c r="G959" s="10"/>
      <c r="H959" s="10"/>
      <c r="I959" s="10"/>
      <c r="J959" s="10"/>
    </row>
    <row r="960" spans="2:10">
      <c r="B960" s="11"/>
      <c r="D960" s="14"/>
      <c r="F960" s="13"/>
      <c r="G960" s="10"/>
      <c r="H960" s="10"/>
      <c r="I960" s="10"/>
      <c r="J960" s="10"/>
    </row>
    <row r="961" spans="2:10">
      <c r="B961" s="11"/>
      <c r="D961" s="14"/>
      <c r="F961" s="13"/>
      <c r="G961" s="10"/>
      <c r="H961" s="10"/>
      <c r="I961" s="10"/>
      <c r="J961" s="10"/>
    </row>
    <row r="962" spans="2:10">
      <c r="B962" s="11"/>
      <c r="D962" s="14"/>
      <c r="F962" s="13"/>
      <c r="G962" s="10"/>
      <c r="H962" s="10"/>
      <c r="I962" s="10"/>
      <c r="J962" s="10"/>
    </row>
    <row r="963" spans="2:10">
      <c r="B963" s="11"/>
      <c r="D963" s="14"/>
      <c r="F963" s="13"/>
      <c r="G963" s="10"/>
      <c r="H963" s="10"/>
      <c r="I963" s="10"/>
      <c r="J963" s="10"/>
    </row>
    <row r="964" spans="2:10">
      <c r="B964" s="11"/>
      <c r="D964" s="14"/>
      <c r="F964" s="13"/>
      <c r="G964" s="10"/>
      <c r="H964" s="10"/>
      <c r="I964" s="10"/>
      <c r="J964" s="10"/>
    </row>
    <row r="965" spans="2:10">
      <c r="B965" s="11"/>
      <c r="D965" s="14"/>
      <c r="F965" s="13"/>
      <c r="G965" s="10"/>
      <c r="H965" s="10"/>
      <c r="I965" s="10"/>
      <c r="J965" s="10"/>
    </row>
    <row r="966" spans="2:10">
      <c r="B966" s="11"/>
      <c r="D966" s="14"/>
      <c r="F966" s="13"/>
      <c r="G966" s="10"/>
      <c r="H966" s="10"/>
      <c r="I966" s="10"/>
      <c r="J966" s="10"/>
    </row>
    <row r="967" spans="2:10">
      <c r="B967" s="11"/>
      <c r="D967" s="14"/>
      <c r="F967" s="13"/>
      <c r="G967" s="10"/>
      <c r="H967" s="10"/>
      <c r="I967" s="10"/>
      <c r="J967" s="10"/>
    </row>
    <row r="968" spans="2:10">
      <c r="B968" s="11"/>
      <c r="D968" s="14"/>
      <c r="F968" s="13"/>
      <c r="G968" s="10"/>
      <c r="H968" s="10"/>
      <c r="I968" s="10"/>
      <c r="J968" s="10"/>
    </row>
    <row r="969" spans="2:10">
      <c r="B969" s="11"/>
      <c r="D969" s="14"/>
      <c r="F969" s="13"/>
      <c r="G969" s="10"/>
      <c r="H969" s="10"/>
      <c r="I969" s="10"/>
      <c r="J969" s="10"/>
    </row>
    <row r="970" spans="2:10">
      <c r="B970" s="11"/>
      <c r="D970" s="14"/>
      <c r="F970" s="13"/>
      <c r="G970" s="10"/>
      <c r="H970" s="10"/>
      <c r="I970" s="10"/>
      <c r="J970" s="10"/>
    </row>
    <row r="971" spans="2:10">
      <c r="B971" s="11"/>
      <c r="D971" s="14"/>
      <c r="F971" s="13"/>
      <c r="G971" s="10"/>
      <c r="H971" s="10"/>
      <c r="I971" s="10"/>
      <c r="J971" s="10"/>
    </row>
    <row r="972" spans="2:10">
      <c r="B972" s="11"/>
      <c r="D972" s="14"/>
      <c r="F972" s="13"/>
      <c r="G972" s="10"/>
      <c r="H972" s="10"/>
      <c r="I972" s="10"/>
      <c r="J972" s="10"/>
    </row>
    <row r="973" spans="2:10">
      <c r="B973" s="11"/>
      <c r="D973" s="14"/>
      <c r="F973" s="13"/>
      <c r="G973" s="10"/>
      <c r="H973" s="10"/>
      <c r="I973" s="10"/>
      <c r="J973" s="10"/>
    </row>
    <row r="974" spans="2:10">
      <c r="B974" s="11"/>
      <c r="D974" s="14"/>
      <c r="F974" s="13"/>
      <c r="G974" s="10"/>
      <c r="H974" s="10"/>
      <c r="I974" s="10"/>
      <c r="J974" s="10"/>
    </row>
    <row r="975" spans="2:10">
      <c r="B975" s="11"/>
      <c r="D975" s="14"/>
      <c r="F975" s="13"/>
      <c r="G975" s="10"/>
      <c r="H975" s="10"/>
      <c r="I975" s="10"/>
      <c r="J975" s="10"/>
    </row>
    <row r="976" spans="2:10">
      <c r="B976" s="11"/>
      <c r="D976" s="14"/>
      <c r="F976" s="13"/>
      <c r="G976" s="10"/>
      <c r="H976" s="10"/>
      <c r="I976" s="10"/>
      <c r="J976" s="10"/>
    </row>
    <row r="977" spans="2:10">
      <c r="B977" s="11"/>
      <c r="D977" s="14"/>
      <c r="F977" s="13"/>
      <c r="G977" s="10"/>
      <c r="H977" s="10"/>
      <c r="I977" s="10"/>
      <c r="J977" s="10"/>
    </row>
    <row r="978" spans="2:10">
      <c r="B978" s="11"/>
      <c r="D978" s="14"/>
      <c r="F978" s="13"/>
      <c r="G978" s="10"/>
      <c r="H978" s="10"/>
      <c r="I978" s="10"/>
      <c r="J978" s="10"/>
    </row>
    <row r="979" spans="2:10">
      <c r="B979" s="11"/>
      <c r="D979" s="14"/>
      <c r="F979" s="13"/>
      <c r="G979" s="10"/>
      <c r="H979" s="10"/>
      <c r="I979" s="10"/>
      <c r="J979" s="10"/>
    </row>
    <row r="980" spans="2:10">
      <c r="B980" s="11"/>
      <c r="D980" s="14"/>
      <c r="F980" s="13"/>
      <c r="G980" s="10"/>
      <c r="H980" s="10"/>
      <c r="I980" s="10"/>
      <c r="J980" s="10"/>
    </row>
    <row r="981" spans="2:10">
      <c r="B981" s="11"/>
      <c r="D981" s="14"/>
      <c r="F981" s="13"/>
      <c r="G981" s="10"/>
      <c r="H981" s="10"/>
      <c r="I981" s="10"/>
      <c r="J981" s="10"/>
    </row>
    <row r="982" spans="2:10">
      <c r="B982" s="11"/>
      <c r="D982" s="14"/>
      <c r="F982" s="13"/>
      <c r="G982" s="10"/>
      <c r="H982" s="10"/>
      <c r="I982" s="10"/>
      <c r="J982" s="10"/>
    </row>
    <row r="983" spans="2:10">
      <c r="B983" s="11"/>
      <c r="D983" s="14"/>
      <c r="F983" s="13"/>
      <c r="G983" s="10"/>
      <c r="H983" s="10"/>
      <c r="I983" s="10"/>
      <c r="J983" s="10"/>
    </row>
    <row r="984" spans="2:10">
      <c r="B984" s="11"/>
      <c r="D984" s="14"/>
      <c r="F984" s="13"/>
      <c r="G984" s="10"/>
      <c r="H984" s="10"/>
      <c r="I984" s="10"/>
      <c r="J984" s="10"/>
    </row>
    <row r="985" spans="2:10">
      <c r="B985" s="11"/>
      <c r="D985" s="14"/>
      <c r="F985" s="13"/>
      <c r="G985" s="10"/>
      <c r="H985" s="10"/>
      <c r="I985" s="10"/>
      <c r="J985" s="10"/>
    </row>
    <row r="986" spans="2:10">
      <c r="B986" s="11"/>
      <c r="D986" s="14"/>
      <c r="F986" s="13"/>
      <c r="G986" s="10"/>
      <c r="H986" s="10"/>
      <c r="I986" s="10"/>
      <c r="J986" s="10"/>
    </row>
    <row r="987" spans="2:10">
      <c r="B987" s="11"/>
      <c r="D987" s="14"/>
      <c r="F987" s="13"/>
      <c r="G987" s="10"/>
      <c r="H987" s="10"/>
      <c r="I987" s="10"/>
      <c r="J987" s="10"/>
    </row>
    <row r="988" spans="2:10">
      <c r="B988" s="11"/>
      <c r="D988" s="14"/>
      <c r="F988" s="13"/>
      <c r="G988" s="10"/>
      <c r="H988" s="10"/>
      <c r="I988" s="10"/>
      <c r="J988" s="10"/>
    </row>
    <row r="989" spans="2:10">
      <c r="B989" s="11"/>
      <c r="D989" s="14"/>
      <c r="F989" s="13"/>
      <c r="G989" s="10"/>
      <c r="H989" s="10"/>
      <c r="I989" s="10"/>
      <c r="J989" s="10"/>
    </row>
    <row r="990" spans="2:10">
      <c r="B990" s="11"/>
      <c r="D990" s="14"/>
      <c r="F990" s="13"/>
      <c r="G990" s="10"/>
      <c r="H990" s="10"/>
      <c r="I990" s="10"/>
      <c r="J990" s="10"/>
    </row>
    <row r="991" spans="2:10">
      <c r="B991" s="11"/>
      <c r="D991" s="14"/>
      <c r="F991" s="13"/>
      <c r="G991" s="10"/>
      <c r="H991" s="10"/>
      <c r="I991" s="10"/>
      <c r="J991" s="10"/>
    </row>
    <row r="992" spans="2:10">
      <c r="B992" s="11"/>
      <c r="D992" s="14"/>
      <c r="F992" s="13"/>
      <c r="G992" s="10"/>
      <c r="H992" s="10"/>
      <c r="I992" s="10"/>
      <c r="J992" s="10"/>
    </row>
    <row r="993" spans="2:10">
      <c r="B993" s="11"/>
      <c r="D993" s="14"/>
      <c r="F993" s="13"/>
      <c r="G993" s="10"/>
      <c r="H993" s="10"/>
      <c r="I993" s="10"/>
      <c r="J993" s="10"/>
    </row>
    <row r="994" spans="2:10">
      <c r="B994" s="11"/>
      <c r="D994" s="14"/>
      <c r="F994" s="13"/>
      <c r="G994" s="10"/>
      <c r="H994" s="10"/>
      <c r="I994" s="10"/>
      <c r="J994" s="10"/>
    </row>
    <row r="995" spans="2:10">
      <c r="B995" s="11"/>
      <c r="D995" s="14"/>
      <c r="F995" s="13"/>
      <c r="G995" s="10"/>
      <c r="H995" s="10"/>
      <c r="I995" s="10"/>
      <c r="J995" s="10"/>
    </row>
    <row r="996" spans="2:10">
      <c r="B996" s="11"/>
      <c r="D996" s="14"/>
      <c r="F996" s="13"/>
      <c r="G996" s="10"/>
      <c r="H996" s="10"/>
      <c r="I996" s="10"/>
      <c r="J996" s="10"/>
    </row>
    <row r="997" spans="2:10">
      <c r="B997" s="11"/>
      <c r="D997" s="14"/>
      <c r="F997" s="13"/>
      <c r="G997" s="10"/>
      <c r="H997" s="10"/>
      <c r="I997" s="10"/>
      <c r="J997" s="10"/>
    </row>
    <row r="998" spans="2:10">
      <c r="B998" s="11"/>
      <c r="D998" s="14"/>
      <c r="F998" s="13"/>
      <c r="G998" s="10"/>
      <c r="H998" s="10"/>
      <c r="I998" s="10"/>
      <c r="J998" s="10"/>
    </row>
    <row r="999" spans="2:10">
      <c r="B999" s="11"/>
      <c r="D999" s="14"/>
      <c r="F999" s="13"/>
      <c r="G999" s="10"/>
      <c r="H999" s="10"/>
      <c r="I999" s="10"/>
      <c r="J999" s="10"/>
    </row>
    <row r="1000" spans="2:10">
      <c r="B1000" s="11"/>
      <c r="D1000" s="14"/>
      <c r="F1000" s="13"/>
      <c r="G1000" s="10"/>
      <c r="H1000" s="10"/>
      <c r="I1000" s="10"/>
      <c r="J1000" s="10"/>
    </row>
    <row r="1001" spans="2:10">
      <c r="B1001" s="11"/>
      <c r="D1001" s="14"/>
      <c r="F1001" s="13"/>
      <c r="G1001" s="10"/>
      <c r="H1001" s="10"/>
      <c r="I1001" s="10"/>
      <c r="J1001" s="10"/>
    </row>
    <row r="1002" spans="2:10">
      <c r="B1002" s="11"/>
      <c r="D1002" s="14"/>
      <c r="F1002" s="13"/>
      <c r="G1002" s="10"/>
      <c r="H1002" s="10"/>
      <c r="I1002" s="10"/>
      <c r="J1002" s="10"/>
    </row>
    <row r="1003" spans="2:10">
      <c r="B1003" s="11"/>
      <c r="D1003" s="14"/>
      <c r="F1003" s="13"/>
      <c r="G1003" s="10"/>
      <c r="H1003" s="10"/>
      <c r="I1003" s="10"/>
      <c r="J1003" s="10"/>
    </row>
    <row r="1004" spans="2:10">
      <c r="B1004" s="11"/>
      <c r="D1004" s="14"/>
      <c r="F1004" s="13"/>
      <c r="G1004" s="10"/>
      <c r="H1004" s="10"/>
      <c r="I1004" s="10"/>
      <c r="J1004" s="10"/>
    </row>
    <row r="1005" spans="2:10">
      <c r="B1005" s="11"/>
      <c r="D1005" s="14"/>
      <c r="F1005" s="13"/>
      <c r="G1005" s="10"/>
      <c r="H1005" s="10"/>
      <c r="I1005" s="10"/>
      <c r="J1005" s="10"/>
    </row>
    <row r="1006" spans="2:10">
      <c r="B1006" s="11"/>
      <c r="D1006" s="14"/>
      <c r="F1006" s="13"/>
      <c r="G1006" s="10"/>
      <c r="H1006" s="10"/>
      <c r="I1006" s="10"/>
      <c r="J1006" s="10"/>
    </row>
    <row r="1007" spans="2:10">
      <c r="B1007" s="11"/>
      <c r="D1007" s="14"/>
      <c r="F1007" s="13"/>
      <c r="G1007" s="10"/>
      <c r="H1007" s="10"/>
      <c r="I1007" s="10"/>
      <c r="J1007" s="10"/>
    </row>
    <row r="1008" spans="2:10">
      <c r="B1008" s="11"/>
      <c r="D1008" s="14"/>
      <c r="F1008" s="13"/>
      <c r="G1008" s="10"/>
      <c r="H1008" s="10"/>
      <c r="I1008" s="10"/>
      <c r="J1008" s="10"/>
    </row>
    <row r="1009" spans="2:10">
      <c r="B1009" s="11"/>
      <c r="D1009" s="14"/>
      <c r="F1009" s="13"/>
      <c r="G1009" s="10"/>
      <c r="H1009" s="10"/>
      <c r="I1009" s="10"/>
      <c r="J1009" s="10"/>
    </row>
    <row r="1010" spans="2:10">
      <c r="B1010" s="11"/>
      <c r="D1010" s="14"/>
      <c r="F1010" s="13"/>
      <c r="G1010" s="10"/>
      <c r="H1010" s="10"/>
      <c r="I1010" s="10"/>
      <c r="J1010" s="10"/>
    </row>
    <row r="1011" spans="2:10">
      <c r="B1011" s="11"/>
      <c r="D1011" s="14"/>
      <c r="F1011" s="13"/>
      <c r="G1011" s="10"/>
      <c r="H1011" s="10"/>
      <c r="I1011" s="10"/>
      <c r="J1011" s="10"/>
    </row>
    <row r="1012" spans="2:10">
      <c r="B1012" s="11"/>
      <c r="D1012" s="14"/>
      <c r="F1012" s="13"/>
      <c r="G1012" s="10"/>
      <c r="H1012" s="10"/>
      <c r="I1012" s="10"/>
      <c r="J1012" s="10"/>
    </row>
    <row r="1013" spans="2:10">
      <c r="B1013" s="11"/>
      <c r="D1013" s="14"/>
      <c r="F1013" s="13"/>
      <c r="G1013" s="10"/>
      <c r="H1013" s="10"/>
      <c r="I1013" s="10"/>
      <c r="J1013" s="10"/>
    </row>
    <row r="1014" spans="2:10">
      <c r="B1014" s="11"/>
      <c r="D1014" s="14"/>
      <c r="F1014" s="13"/>
      <c r="G1014" s="10"/>
      <c r="H1014" s="10"/>
      <c r="I1014" s="10"/>
      <c r="J1014" s="10"/>
    </row>
    <row r="1015" spans="2:10">
      <c r="B1015" s="11"/>
      <c r="D1015" s="14"/>
      <c r="F1015" s="13"/>
      <c r="G1015" s="10"/>
      <c r="H1015" s="10"/>
      <c r="I1015" s="10"/>
      <c r="J1015" s="10"/>
    </row>
    <row r="1016" spans="2:10">
      <c r="B1016" s="11"/>
      <c r="D1016" s="14"/>
      <c r="F1016" s="13"/>
      <c r="G1016" s="10"/>
      <c r="H1016" s="10"/>
      <c r="I1016" s="10"/>
      <c r="J1016" s="10"/>
    </row>
    <row r="1017" spans="2:10">
      <c r="B1017" s="11"/>
      <c r="D1017" s="14"/>
      <c r="F1017" s="13"/>
      <c r="G1017" s="10"/>
      <c r="H1017" s="10"/>
      <c r="I1017" s="10"/>
      <c r="J1017" s="10"/>
    </row>
    <row r="1018" spans="2:10">
      <c r="B1018" s="11"/>
      <c r="D1018" s="14"/>
      <c r="F1018" s="13"/>
      <c r="G1018" s="10"/>
      <c r="H1018" s="10"/>
      <c r="I1018" s="10"/>
      <c r="J1018" s="10"/>
    </row>
    <row r="1019" spans="2:10">
      <c r="B1019" s="11"/>
      <c r="D1019" s="14"/>
      <c r="F1019" s="13"/>
      <c r="G1019" s="10"/>
      <c r="H1019" s="10"/>
      <c r="I1019" s="10"/>
      <c r="J1019" s="10"/>
    </row>
    <row r="1020" spans="2:10">
      <c r="B1020" s="11"/>
      <c r="D1020" s="14"/>
      <c r="F1020" s="13"/>
      <c r="G1020" s="10"/>
      <c r="H1020" s="10"/>
      <c r="I1020" s="10"/>
      <c r="J1020" s="10"/>
    </row>
    <row r="1021" spans="2:10">
      <c r="B1021" s="11"/>
      <c r="D1021" s="14"/>
      <c r="F1021" s="13"/>
      <c r="G1021" s="10"/>
      <c r="H1021" s="10"/>
      <c r="I1021" s="10"/>
      <c r="J1021" s="10"/>
    </row>
    <row r="1022" spans="2:10">
      <c r="B1022" s="11"/>
      <c r="D1022" s="14"/>
      <c r="F1022" s="13"/>
      <c r="G1022" s="10"/>
      <c r="H1022" s="10"/>
      <c r="I1022" s="10"/>
      <c r="J1022" s="10"/>
    </row>
    <row r="1023" spans="2:10">
      <c r="B1023" s="11"/>
      <c r="D1023" s="14"/>
      <c r="F1023" s="13"/>
      <c r="G1023" s="10"/>
      <c r="H1023" s="10"/>
      <c r="I1023" s="10"/>
      <c r="J1023" s="10"/>
    </row>
    <row r="1024" spans="2:10">
      <c r="B1024" s="11"/>
      <c r="D1024" s="14"/>
      <c r="F1024" s="13"/>
      <c r="G1024" s="10"/>
      <c r="H1024" s="10"/>
      <c r="I1024" s="10"/>
      <c r="J1024" s="10"/>
    </row>
    <row r="1025" spans="2:10">
      <c r="B1025" s="11"/>
      <c r="D1025" s="14"/>
      <c r="F1025" s="13"/>
      <c r="G1025" s="10"/>
      <c r="H1025" s="10"/>
      <c r="I1025" s="10"/>
      <c r="J1025" s="10"/>
    </row>
    <row r="1026" spans="2:10">
      <c r="B1026" s="11"/>
      <c r="D1026" s="14"/>
      <c r="F1026" s="13"/>
      <c r="G1026" s="10"/>
      <c r="H1026" s="10"/>
      <c r="I1026" s="10"/>
      <c r="J1026" s="10"/>
    </row>
    <row r="1027" spans="2:10">
      <c r="B1027" s="11"/>
      <c r="D1027" s="14"/>
      <c r="F1027" s="13"/>
      <c r="G1027" s="10"/>
      <c r="H1027" s="10"/>
      <c r="I1027" s="10"/>
      <c r="J1027" s="10"/>
    </row>
    <row r="1028" spans="2:10">
      <c r="B1028" s="11"/>
      <c r="D1028" s="14"/>
      <c r="F1028" s="13"/>
      <c r="G1028" s="10"/>
      <c r="H1028" s="10"/>
      <c r="I1028" s="10"/>
      <c r="J1028" s="10"/>
    </row>
    <row r="1029" spans="2:10">
      <c r="B1029" s="11"/>
      <c r="D1029" s="14"/>
      <c r="F1029" s="13"/>
      <c r="G1029" s="10"/>
      <c r="H1029" s="10"/>
      <c r="I1029" s="10"/>
      <c r="J1029" s="10"/>
    </row>
    <row r="1030" spans="2:10">
      <c r="B1030" s="11"/>
      <c r="D1030" s="14"/>
      <c r="F1030" s="13"/>
      <c r="G1030" s="10"/>
      <c r="H1030" s="10"/>
      <c r="I1030" s="10"/>
      <c r="J1030" s="10"/>
    </row>
    <row r="1031" spans="2:10">
      <c r="B1031" s="11"/>
      <c r="D1031" s="14"/>
      <c r="F1031" s="13"/>
      <c r="G1031" s="10"/>
      <c r="H1031" s="10"/>
      <c r="I1031" s="10"/>
      <c r="J1031" s="10"/>
    </row>
    <row r="1032" spans="2:10">
      <c r="B1032" s="11"/>
      <c r="D1032" s="14"/>
      <c r="F1032" s="13"/>
      <c r="G1032" s="10"/>
      <c r="H1032" s="10"/>
      <c r="I1032" s="10"/>
      <c r="J1032" s="10"/>
    </row>
    <row r="1033" spans="2:10">
      <c r="B1033" s="11"/>
      <c r="D1033" s="14"/>
      <c r="F1033" s="13"/>
      <c r="G1033" s="10"/>
      <c r="H1033" s="10"/>
      <c r="I1033" s="10"/>
      <c r="J1033" s="10"/>
    </row>
    <row r="1034" spans="2:10">
      <c r="B1034" s="11"/>
      <c r="D1034" s="14"/>
      <c r="F1034" s="13"/>
      <c r="G1034" s="10"/>
      <c r="H1034" s="10"/>
      <c r="I1034" s="10"/>
      <c r="J1034" s="10"/>
    </row>
    <row r="1035" spans="2:10">
      <c r="B1035" s="11"/>
      <c r="D1035" s="14"/>
      <c r="F1035" s="13"/>
      <c r="G1035" s="10"/>
      <c r="H1035" s="10"/>
      <c r="I1035" s="10"/>
      <c r="J1035" s="10"/>
    </row>
    <row r="1036" spans="2:10">
      <c r="B1036" s="11"/>
      <c r="D1036" s="14"/>
      <c r="F1036" s="13"/>
      <c r="G1036" s="10"/>
      <c r="H1036" s="10"/>
      <c r="I1036" s="10"/>
      <c r="J1036" s="10"/>
    </row>
    <row r="1037" spans="2:10">
      <c r="B1037" s="11"/>
      <c r="D1037" s="14"/>
      <c r="F1037" s="13"/>
      <c r="G1037" s="10"/>
      <c r="H1037" s="10"/>
      <c r="I1037" s="10"/>
      <c r="J1037" s="10"/>
    </row>
    <row r="1038" spans="2:10">
      <c r="B1038" s="11"/>
      <c r="D1038" s="14"/>
      <c r="F1038" s="13"/>
      <c r="G1038" s="10"/>
      <c r="H1038" s="10"/>
      <c r="I1038" s="10"/>
      <c r="J1038" s="10"/>
    </row>
    <row r="1039" spans="2:10">
      <c r="B1039" s="11"/>
      <c r="D1039" s="14"/>
      <c r="F1039" s="13"/>
      <c r="G1039" s="10"/>
      <c r="H1039" s="10"/>
      <c r="I1039" s="10"/>
      <c r="J1039" s="10"/>
    </row>
    <row r="1040" spans="2:10">
      <c r="B1040" s="11"/>
      <c r="D1040" s="14"/>
      <c r="F1040" s="13"/>
      <c r="G1040" s="10"/>
      <c r="H1040" s="10"/>
      <c r="I1040" s="10"/>
      <c r="J1040" s="10"/>
    </row>
    <row r="1041" spans="2:10">
      <c r="B1041" s="11"/>
      <c r="D1041" s="14"/>
      <c r="F1041" s="13"/>
      <c r="G1041" s="10"/>
      <c r="H1041" s="10"/>
      <c r="I1041" s="10"/>
      <c r="J1041" s="10"/>
    </row>
    <row r="1042" spans="2:10">
      <c r="B1042" s="11"/>
      <c r="D1042" s="14"/>
      <c r="F1042" s="13"/>
      <c r="G1042" s="10"/>
      <c r="H1042" s="10"/>
      <c r="I1042" s="10"/>
      <c r="J1042" s="10"/>
    </row>
    <row r="1043" spans="2:10">
      <c r="B1043" s="11"/>
      <c r="D1043" s="14"/>
      <c r="F1043" s="13"/>
      <c r="G1043" s="10"/>
      <c r="H1043" s="10"/>
      <c r="I1043" s="10"/>
      <c r="J1043" s="10"/>
    </row>
    <row r="1044" spans="2:10">
      <c r="B1044" s="11"/>
      <c r="D1044" s="14"/>
      <c r="F1044" s="13"/>
      <c r="G1044" s="10"/>
      <c r="H1044" s="10"/>
      <c r="I1044" s="10"/>
      <c r="J1044" s="10"/>
    </row>
    <row r="1045" spans="2:10">
      <c r="B1045" s="11"/>
      <c r="D1045" s="14"/>
      <c r="F1045" s="13"/>
      <c r="G1045" s="10"/>
      <c r="H1045" s="10"/>
      <c r="I1045" s="10"/>
      <c r="J1045" s="10"/>
    </row>
    <row r="1046" spans="2:10">
      <c r="B1046" s="11"/>
      <c r="D1046" s="14"/>
      <c r="F1046" s="13"/>
      <c r="G1046" s="10"/>
      <c r="H1046" s="10"/>
      <c r="I1046" s="10"/>
      <c r="J1046" s="10"/>
    </row>
    <row r="1047" spans="2:10">
      <c r="B1047" s="11"/>
      <c r="D1047" s="14"/>
      <c r="F1047" s="13"/>
      <c r="G1047" s="10"/>
      <c r="H1047" s="10"/>
      <c r="I1047" s="10"/>
      <c r="J1047" s="10"/>
    </row>
    <row r="1048" spans="2:10">
      <c r="B1048" s="11"/>
      <c r="D1048" s="14"/>
      <c r="F1048" s="13"/>
      <c r="G1048" s="10"/>
      <c r="H1048" s="10"/>
      <c r="I1048" s="10"/>
      <c r="J1048" s="10"/>
    </row>
    <row r="1049" spans="2:10">
      <c r="B1049" s="11"/>
      <c r="D1049" s="14"/>
      <c r="F1049" s="13"/>
      <c r="G1049" s="10"/>
      <c r="H1049" s="10"/>
      <c r="I1049" s="10"/>
      <c r="J1049" s="10"/>
    </row>
    <row r="1050" spans="2:10">
      <c r="B1050" s="11"/>
      <c r="D1050" s="14"/>
      <c r="F1050" s="13"/>
      <c r="G1050" s="10"/>
      <c r="H1050" s="10"/>
      <c r="I1050" s="10"/>
      <c r="J1050" s="10"/>
    </row>
    <row r="1051" spans="2:10">
      <c r="B1051" s="11"/>
      <c r="D1051" s="14"/>
      <c r="F1051" s="13"/>
      <c r="G1051" s="10"/>
      <c r="H1051" s="10"/>
      <c r="I1051" s="10"/>
      <c r="J1051" s="10"/>
    </row>
    <row r="1052" spans="2:10">
      <c r="B1052" s="11"/>
      <c r="D1052" s="14"/>
      <c r="F1052" s="13"/>
      <c r="G1052" s="10"/>
      <c r="H1052" s="10"/>
      <c r="I1052" s="10"/>
      <c r="J1052" s="10"/>
    </row>
    <row r="1053" spans="2:10">
      <c r="B1053" s="11"/>
      <c r="D1053" s="14"/>
      <c r="F1053" s="13"/>
      <c r="G1053" s="10"/>
      <c r="H1053" s="10"/>
      <c r="I1053" s="10"/>
      <c r="J1053" s="10"/>
    </row>
    <row r="1054" spans="2:10">
      <c r="B1054" s="11"/>
      <c r="D1054" s="14"/>
      <c r="F1054" s="13"/>
      <c r="G1054" s="10"/>
      <c r="H1054" s="10"/>
      <c r="I1054" s="10"/>
      <c r="J1054" s="10"/>
    </row>
    <row r="1055" spans="2:10">
      <c r="B1055" s="11"/>
      <c r="D1055" s="14"/>
      <c r="F1055" s="13"/>
      <c r="G1055" s="10"/>
      <c r="H1055" s="10"/>
      <c r="I1055" s="10"/>
      <c r="J1055" s="10"/>
    </row>
    <row r="1056" spans="2:10">
      <c r="B1056" s="11"/>
      <c r="D1056" s="14"/>
      <c r="F1056" s="13"/>
      <c r="G1056" s="10"/>
      <c r="H1056" s="10"/>
      <c r="I1056" s="10"/>
      <c r="J1056" s="10"/>
    </row>
    <row r="1057" spans="2:10">
      <c r="B1057" s="11"/>
      <c r="D1057" s="14"/>
      <c r="F1057" s="13"/>
      <c r="G1057" s="10"/>
      <c r="H1057" s="10"/>
      <c r="I1057" s="10"/>
      <c r="J1057" s="10"/>
    </row>
    <row r="1058" spans="2:10">
      <c r="B1058" s="11"/>
      <c r="D1058" s="14"/>
      <c r="F1058" s="13"/>
      <c r="G1058" s="10"/>
      <c r="H1058" s="10"/>
      <c r="I1058" s="10"/>
      <c r="J1058" s="10"/>
    </row>
    <row r="1059" spans="2:10">
      <c r="B1059" s="11"/>
      <c r="D1059" s="14"/>
      <c r="F1059" s="13"/>
      <c r="G1059" s="10"/>
      <c r="H1059" s="10"/>
      <c r="I1059" s="10"/>
      <c r="J1059" s="10"/>
    </row>
    <row r="1060" spans="2:10">
      <c r="B1060" s="11"/>
      <c r="D1060" s="14"/>
      <c r="F1060" s="13"/>
      <c r="G1060" s="10"/>
      <c r="H1060" s="10"/>
      <c r="I1060" s="10"/>
      <c r="J1060" s="10"/>
    </row>
    <row r="1061" spans="2:10">
      <c r="B1061" s="11"/>
      <c r="D1061" s="14"/>
      <c r="F1061" s="13"/>
      <c r="G1061" s="10"/>
      <c r="H1061" s="10"/>
      <c r="I1061" s="10"/>
      <c r="J1061" s="10"/>
    </row>
    <row r="1062" spans="2:10">
      <c r="B1062" s="11"/>
      <c r="D1062" s="14"/>
      <c r="F1062" s="13"/>
      <c r="G1062" s="10"/>
      <c r="H1062" s="10"/>
      <c r="I1062" s="10"/>
      <c r="J1062" s="10"/>
    </row>
    <row r="1063" spans="2:10">
      <c r="B1063" s="11"/>
      <c r="D1063" s="14"/>
      <c r="F1063" s="13"/>
      <c r="G1063" s="10"/>
      <c r="H1063" s="10"/>
      <c r="I1063" s="10"/>
      <c r="J1063" s="10"/>
    </row>
    <row r="1064" spans="2:10">
      <c r="B1064" s="11"/>
      <c r="D1064" s="14"/>
      <c r="F1064" s="13"/>
      <c r="G1064" s="10"/>
      <c r="H1064" s="10"/>
      <c r="I1064" s="10"/>
      <c r="J1064" s="10"/>
    </row>
    <row r="1065" spans="2:10">
      <c r="B1065" s="11"/>
      <c r="D1065" s="14"/>
      <c r="F1065" s="13"/>
      <c r="G1065" s="10"/>
      <c r="H1065" s="10"/>
      <c r="I1065" s="10"/>
      <c r="J1065" s="10"/>
    </row>
    <row r="1066" spans="2:10">
      <c r="B1066" s="11"/>
      <c r="D1066" s="14"/>
      <c r="F1066" s="13"/>
      <c r="G1066" s="10"/>
      <c r="H1066" s="10"/>
      <c r="I1066" s="10"/>
      <c r="J1066" s="10"/>
    </row>
    <row r="1067" spans="2:10">
      <c r="B1067" s="11"/>
      <c r="D1067" s="14"/>
      <c r="F1067" s="13"/>
      <c r="G1067" s="10"/>
      <c r="H1067" s="10"/>
      <c r="I1067" s="10"/>
      <c r="J1067" s="10"/>
    </row>
    <row r="1068" spans="2:10">
      <c r="B1068" s="11"/>
      <c r="D1068" s="14"/>
      <c r="F1068" s="13"/>
      <c r="G1068" s="10"/>
      <c r="H1068" s="10"/>
      <c r="I1068" s="10"/>
      <c r="J1068" s="10"/>
    </row>
    <row r="1069" spans="2:10">
      <c r="B1069" s="11"/>
      <c r="D1069" s="14"/>
      <c r="F1069" s="13"/>
      <c r="G1069" s="10"/>
      <c r="H1069" s="10"/>
      <c r="I1069" s="10"/>
      <c r="J1069" s="10"/>
    </row>
    <row r="1070" spans="2:10">
      <c r="B1070" s="11"/>
      <c r="D1070" s="14"/>
      <c r="F1070" s="13"/>
      <c r="G1070" s="10"/>
      <c r="H1070" s="10"/>
      <c r="I1070" s="10"/>
      <c r="J1070" s="10"/>
    </row>
    <row r="1071" spans="2:10">
      <c r="B1071" s="11"/>
      <c r="D1071" s="14"/>
      <c r="F1071" s="13"/>
      <c r="G1071" s="10"/>
      <c r="H1071" s="10"/>
      <c r="I1071" s="10"/>
      <c r="J1071" s="10"/>
    </row>
    <row r="1072" spans="2:10">
      <c r="B1072" s="11"/>
      <c r="D1072" s="14"/>
      <c r="F1072" s="13"/>
      <c r="G1072" s="10"/>
      <c r="H1072" s="10"/>
      <c r="I1072" s="10"/>
      <c r="J1072" s="10"/>
    </row>
    <row r="1073" spans="2:10">
      <c r="B1073" s="11"/>
      <c r="D1073" s="14"/>
      <c r="F1073" s="13"/>
      <c r="G1073" s="10"/>
      <c r="H1073" s="10"/>
      <c r="I1073" s="10"/>
      <c r="J1073" s="10"/>
    </row>
    <row r="1074" spans="2:10">
      <c r="B1074" s="11"/>
      <c r="D1074" s="14"/>
      <c r="F1074" s="13"/>
      <c r="G1074" s="10"/>
      <c r="H1074" s="10"/>
      <c r="I1074" s="10"/>
      <c r="J1074" s="10"/>
    </row>
    <row r="1075" spans="2:10">
      <c r="B1075" s="11"/>
      <c r="D1075" s="14"/>
      <c r="F1075" s="13"/>
      <c r="G1075" s="10"/>
      <c r="H1075" s="10"/>
      <c r="I1075" s="10"/>
      <c r="J1075" s="10"/>
    </row>
    <row r="1076" spans="2:10">
      <c r="B1076" s="11"/>
      <c r="D1076" s="14"/>
      <c r="F1076" s="13"/>
      <c r="G1076" s="10"/>
      <c r="H1076" s="10"/>
      <c r="I1076" s="10"/>
      <c r="J1076" s="10"/>
    </row>
    <row r="1077" spans="2:10">
      <c r="B1077" s="11"/>
      <c r="D1077" s="14"/>
      <c r="F1077" s="13"/>
      <c r="G1077" s="10"/>
      <c r="H1077" s="10"/>
      <c r="I1077" s="10"/>
      <c r="J1077" s="10"/>
    </row>
    <row r="1078" spans="2:10">
      <c r="B1078" s="11"/>
      <c r="D1078" s="14"/>
      <c r="F1078" s="13"/>
      <c r="G1078" s="10"/>
      <c r="H1078" s="10"/>
      <c r="I1078" s="10"/>
      <c r="J1078" s="10"/>
    </row>
    <row r="1079" spans="2:10">
      <c r="B1079" s="11"/>
      <c r="D1079" s="14"/>
      <c r="F1079" s="13"/>
      <c r="G1079" s="10"/>
      <c r="H1079" s="10"/>
      <c r="I1079" s="10"/>
      <c r="J1079" s="10"/>
    </row>
    <row r="1080" spans="2:10">
      <c r="B1080" s="11"/>
      <c r="D1080" s="14"/>
      <c r="F1080" s="13"/>
      <c r="G1080" s="10"/>
      <c r="H1080" s="10"/>
      <c r="I1080" s="10"/>
      <c r="J1080" s="10"/>
    </row>
    <row r="1081" spans="2:10">
      <c r="B1081" s="11"/>
      <c r="D1081" s="14"/>
      <c r="F1081" s="13"/>
      <c r="G1081" s="10"/>
      <c r="H1081" s="10"/>
      <c r="I1081" s="10"/>
      <c r="J1081" s="10"/>
    </row>
    <row r="1082" spans="2:10">
      <c r="B1082" s="11"/>
      <c r="D1082" s="14"/>
      <c r="F1082" s="13"/>
      <c r="G1082" s="10"/>
      <c r="H1082" s="10"/>
      <c r="I1082" s="10"/>
      <c r="J1082" s="10"/>
    </row>
    <row r="1083" spans="2:10">
      <c r="B1083" s="11"/>
      <c r="D1083" s="14"/>
      <c r="F1083" s="13"/>
      <c r="G1083" s="10"/>
      <c r="H1083" s="10"/>
      <c r="I1083" s="10"/>
      <c r="J1083" s="10"/>
    </row>
    <row r="1084" spans="2:10">
      <c r="B1084" s="11"/>
      <c r="D1084" s="14"/>
      <c r="F1084" s="13"/>
      <c r="G1084" s="10"/>
      <c r="H1084" s="10"/>
      <c r="I1084" s="10"/>
      <c r="J1084" s="10"/>
    </row>
    <row r="1085" spans="2:10">
      <c r="B1085" s="11"/>
      <c r="D1085" s="14"/>
      <c r="F1085" s="13"/>
      <c r="G1085" s="10"/>
      <c r="H1085" s="10"/>
      <c r="I1085" s="10"/>
      <c r="J1085" s="10"/>
    </row>
    <row r="1086" spans="2:10">
      <c r="B1086" s="11"/>
      <c r="D1086" s="14"/>
      <c r="F1086" s="13"/>
      <c r="G1086" s="10"/>
      <c r="H1086" s="10"/>
      <c r="I1086" s="10"/>
      <c r="J1086" s="10"/>
    </row>
    <row r="1087" spans="2:10">
      <c r="B1087" s="11"/>
      <c r="D1087" s="14"/>
      <c r="F1087" s="13"/>
      <c r="G1087" s="10"/>
      <c r="H1087" s="10"/>
      <c r="I1087" s="10"/>
      <c r="J1087" s="10"/>
    </row>
    <row r="1088" spans="2:10">
      <c r="B1088" s="11"/>
      <c r="D1088" s="14"/>
      <c r="F1088" s="13"/>
      <c r="G1088" s="10"/>
      <c r="H1088" s="10"/>
      <c r="I1088" s="10"/>
      <c r="J1088" s="10"/>
    </row>
    <row r="1089" spans="2:10">
      <c r="B1089" s="11"/>
      <c r="D1089" s="14"/>
      <c r="F1089" s="13"/>
      <c r="G1089" s="10"/>
      <c r="H1089" s="10"/>
      <c r="I1089" s="10"/>
      <c r="J1089" s="10"/>
    </row>
    <row r="1090" spans="2:10">
      <c r="B1090" s="11"/>
      <c r="D1090" s="14"/>
      <c r="F1090" s="13"/>
      <c r="G1090" s="10"/>
      <c r="H1090" s="10"/>
      <c r="I1090" s="10"/>
      <c r="J1090" s="10"/>
    </row>
    <row r="1091" spans="2:10">
      <c r="B1091" s="11"/>
      <c r="D1091" s="14"/>
      <c r="F1091" s="13"/>
      <c r="G1091" s="10"/>
      <c r="H1091" s="10"/>
      <c r="I1091" s="10"/>
      <c r="J1091" s="10"/>
    </row>
    <row r="1092" spans="2:10">
      <c r="B1092" s="11"/>
      <c r="D1092" s="14"/>
      <c r="F1092" s="13"/>
      <c r="G1092" s="10"/>
      <c r="H1092" s="10"/>
      <c r="I1092" s="10"/>
      <c r="J1092" s="10"/>
    </row>
    <row r="1093" spans="2:10">
      <c r="B1093" s="11"/>
      <c r="D1093" s="14"/>
      <c r="F1093" s="13"/>
      <c r="G1093" s="10"/>
      <c r="H1093" s="10"/>
      <c r="I1093" s="10"/>
      <c r="J1093" s="10"/>
    </row>
    <row r="1094" spans="2:10">
      <c r="B1094" s="11"/>
      <c r="D1094" s="14"/>
      <c r="F1094" s="13"/>
      <c r="G1094" s="10"/>
      <c r="H1094" s="10"/>
      <c r="I1094" s="10"/>
      <c r="J1094" s="10"/>
    </row>
    <row r="1095" spans="2:10">
      <c r="B1095" s="11"/>
      <c r="D1095" s="14"/>
      <c r="F1095" s="13"/>
      <c r="G1095" s="10"/>
      <c r="H1095" s="10"/>
      <c r="I1095" s="10"/>
      <c r="J1095" s="10"/>
    </row>
    <row r="1096" spans="2:10">
      <c r="B1096" s="11"/>
      <c r="D1096" s="14"/>
      <c r="F1096" s="13"/>
      <c r="G1096" s="10"/>
      <c r="H1096" s="10"/>
      <c r="I1096" s="10"/>
      <c r="J1096" s="10"/>
    </row>
    <row r="1097" spans="2:10">
      <c r="B1097" s="11"/>
      <c r="D1097" s="14"/>
      <c r="F1097" s="13"/>
      <c r="G1097" s="10"/>
      <c r="H1097" s="10"/>
      <c r="I1097" s="10"/>
      <c r="J1097" s="10"/>
    </row>
    <row r="1098" spans="2:10">
      <c r="B1098" s="11"/>
      <c r="D1098" s="14"/>
      <c r="F1098" s="13"/>
      <c r="G1098" s="10"/>
      <c r="H1098" s="10"/>
      <c r="I1098" s="10"/>
      <c r="J1098" s="10"/>
    </row>
    <row r="1099" spans="2:10">
      <c r="B1099" s="11"/>
      <c r="D1099" s="14"/>
      <c r="F1099" s="13"/>
      <c r="G1099" s="10"/>
      <c r="H1099" s="10"/>
      <c r="I1099" s="10"/>
      <c r="J1099" s="10"/>
    </row>
    <row r="1100" spans="2:10">
      <c r="B1100" s="11"/>
      <c r="D1100" s="14"/>
      <c r="F1100" s="13"/>
      <c r="G1100" s="10"/>
      <c r="H1100" s="10"/>
      <c r="I1100" s="10"/>
      <c r="J1100" s="10"/>
    </row>
    <row r="1101" spans="2:10">
      <c r="B1101" s="11"/>
      <c r="D1101" s="14"/>
      <c r="F1101" s="13"/>
      <c r="G1101" s="10"/>
      <c r="H1101" s="10"/>
      <c r="I1101" s="10"/>
      <c r="J1101" s="10"/>
    </row>
    <row r="1102" spans="2:10">
      <c r="B1102" s="11"/>
      <c r="D1102" s="14"/>
      <c r="F1102" s="13"/>
      <c r="G1102" s="10"/>
      <c r="H1102" s="10"/>
      <c r="I1102" s="10"/>
      <c r="J1102" s="10"/>
    </row>
    <row r="1103" spans="2:10">
      <c r="B1103" s="11"/>
      <c r="D1103" s="14"/>
      <c r="F1103" s="13"/>
      <c r="G1103" s="10"/>
      <c r="H1103" s="10"/>
      <c r="I1103" s="10"/>
      <c r="J1103" s="10"/>
    </row>
    <row r="1104" spans="2:10">
      <c r="B1104" s="11"/>
      <c r="D1104" s="14"/>
      <c r="F1104" s="13"/>
      <c r="G1104" s="10"/>
      <c r="H1104" s="10"/>
      <c r="I1104" s="10"/>
      <c r="J1104" s="10"/>
    </row>
    <row r="1105" spans="2:10">
      <c r="B1105" s="11"/>
      <c r="D1105" s="14"/>
      <c r="F1105" s="13"/>
      <c r="G1105" s="10"/>
      <c r="H1105" s="10"/>
      <c r="I1105" s="10"/>
      <c r="J1105" s="10"/>
    </row>
    <row r="1106" spans="2:10">
      <c r="B1106" s="11"/>
      <c r="D1106" s="14"/>
      <c r="F1106" s="13"/>
      <c r="G1106" s="10"/>
      <c r="H1106" s="10"/>
      <c r="I1106" s="10"/>
      <c r="J1106" s="10"/>
    </row>
    <row r="1107" spans="2:10">
      <c r="B1107" s="11"/>
      <c r="D1107" s="14"/>
      <c r="F1107" s="13"/>
      <c r="G1107" s="10"/>
      <c r="H1107" s="10"/>
      <c r="I1107" s="10"/>
      <c r="J1107" s="10"/>
    </row>
    <row r="1108" spans="2:10">
      <c r="B1108" s="11"/>
      <c r="D1108" s="14"/>
      <c r="F1108" s="13"/>
      <c r="G1108" s="10"/>
      <c r="H1108" s="10"/>
      <c r="I1108" s="10"/>
      <c r="J1108" s="10"/>
    </row>
    <row r="1109" spans="2:10">
      <c r="B1109" s="11"/>
      <c r="D1109" s="14"/>
      <c r="F1109" s="13"/>
      <c r="G1109" s="10"/>
      <c r="H1109" s="10"/>
      <c r="I1109" s="10"/>
      <c r="J1109" s="10"/>
    </row>
    <row r="1110" spans="2:10">
      <c r="B1110" s="11"/>
      <c r="D1110" s="14"/>
      <c r="F1110" s="13"/>
      <c r="G1110" s="10"/>
      <c r="H1110" s="10"/>
      <c r="I1110" s="10"/>
      <c r="J1110" s="10"/>
    </row>
    <row r="1111" spans="2:10">
      <c r="B1111" s="11"/>
      <c r="D1111" s="14"/>
      <c r="F1111" s="13"/>
      <c r="G1111" s="10"/>
      <c r="H1111" s="10"/>
      <c r="I1111" s="10"/>
      <c r="J1111" s="10"/>
    </row>
    <row r="1112" spans="2:10">
      <c r="B1112" s="11"/>
      <c r="D1112" s="14"/>
      <c r="F1112" s="13"/>
      <c r="G1112" s="10"/>
      <c r="H1112" s="10"/>
      <c r="I1112" s="10"/>
      <c r="J1112" s="10"/>
    </row>
    <row r="1113" spans="2:10">
      <c r="B1113" s="11"/>
      <c r="D1113" s="14"/>
      <c r="F1113" s="13"/>
      <c r="G1113" s="10"/>
      <c r="H1113" s="10"/>
      <c r="I1113" s="10"/>
      <c r="J1113" s="10"/>
    </row>
    <row r="1114" spans="2:10">
      <c r="B1114" s="11"/>
      <c r="D1114" s="14"/>
      <c r="F1114" s="13"/>
      <c r="G1114" s="10"/>
      <c r="H1114" s="10"/>
      <c r="I1114" s="10"/>
      <c r="J1114" s="10"/>
    </row>
    <row r="1115" spans="2:10">
      <c r="B1115" s="11"/>
      <c r="D1115" s="14"/>
      <c r="F1115" s="13"/>
      <c r="G1115" s="10"/>
      <c r="H1115" s="10"/>
      <c r="I1115" s="10"/>
      <c r="J1115" s="10"/>
    </row>
    <row r="1116" spans="2:10">
      <c r="B1116" s="11"/>
      <c r="D1116" s="14"/>
      <c r="F1116" s="13"/>
      <c r="G1116" s="10"/>
      <c r="H1116" s="10"/>
      <c r="I1116" s="10"/>
      <c r="J1116" s="10"/>
    </row>
    <row r="1117" spans="2:10">
      <c r="B1117" s="11"/>
      <c r="D1117" s="14"/>
      <c r="F1117" s="13"/>
      <c r="G1117" s="10"/>
      <c r="H1117" s="10"/>
      <c r="I1117" s="10"/>
      <c r="J1117" s="10"/>
    </row>
    <row r="1118" spans="2:10">
      <c r="B1118" s="11"/>
      <c r="D1118" s="14"/>
      <c r="F1118" s="13"/>
      <c r="G1118" s="10"/>
      <c r="H1118" s="10"/>
      <c r="I1118" s="10"/>
      <c r="J1118" s="10"/>
    </row>
    <row r="1119" spans="2:10">
      <c r="B1119" s="11"/>
      <c r="D1119" s="14"/>
      <c r="F1119" s="13"/>
      <c r="G1119" s="10"/>
      <c r="H1119" s="10"/>
      <c r="I1119" s="10"/>
      <c r="J1119" s="10"/>
    </row>
    <row r="1120" spans="2:10">
      <c r="B1120" s="11"/>
      <c r="D1120" s="14"/>
      <c r="F1120" s="13"/>
      <c r="G1120" s="10"/>
      <c r="H1120" s="10"/>
      <c r="I1120" s="10"/>
      <c r="J1120" s="10"/>
    </row>
    <row r="1121" spans="2:10">
      <c r="B1121" s="11"/>
      <c r="D1121" s="14"/>
      <c r="F1121" s="13"/>
      <c r="G1121" s="10"/>
      <c r="H1121" s="10"/>
      <c r="I1121" s="10"/>
      <c r="J1121" s="10"/>
    </row>
    <row r="1122" spans="2:10">
      <c r="B1122" s="11"/>
      <c r="D1122" s="14"/>
      <c r="F1122" s="13"/>
      <c r="G1122" s="10"/>
      <c r="H1122" s="10"/>
      <c r="I1122" s="10"/>
      <c r="J1122" s="10"/>
    </row>
    <row r="1123" spans="2:10">
      <c r="B1123" s="11"/>
      <c r="D1123" s="14"/>
      <c r="F1123" s="13"/>
      <c r="G1123" s="10"/>
      <c r="H1123" s="10"/>
      <c r="I1123" s="10"/>
      <c r="J1123" s="10"/>
    </row>
    <row r="1124" spans="2:10">
      <c r="B1124" s="11"/>
      <c r="D1124" s="14"/>
      <c r="F1124" s="13"/>
      <c r="G1124" s="10"/>
      <c r="H1124" s="10"/>
      <c r="I1124" s="10"/>
      <c r="J1124" s="10"/>
    </row>
    <row r="1125" spans="2:10">
      <c r="B1125" s="11"/>
      <c r="D1125" s="14"/>
      <c r="F1125" s="13"/>
      <c r="G1125" s="10"/>
      <c r="H1125" s="10"/>
      <c r="I1125" s="10"/>
      <c r="J1125" s="10"/>
    </row>
    <row r="1126" spans="2:10">
      <c r="B1126" s="11"/>
      <c r="D1126" s="14"/>
      <c r="F1126" s="13"/>
      <c r="G1126" s="10"/>
      <c r="H1126" s="10"/>
      <c r="I1126" s="10"/>
      <c r="J1126" s="10"/>
    </row>
    <row r="1127" spans="2:10">
      <c r="B1127" s="11"/>
      <c r="D1127" s="14"/>
      <c r="F1127" s="13"/>
      <c r="G1127" s="10"/>
      <c r="H1127" s="10"/>
      <c r="I1127" s="10"/>
      <c r="J1127" s="10"/>
    </row>
    <row r="1128" spans="2:10">
      <c r="B1128" s="11"/>
      <c r="D1128" s="14"/>
      <c r="F1128" s="13"/>
      <c r="G1128" s="10"/>
      <c r="H1128" s="10"/>
      <c r="I1128" s="10"/>
      <c r="J1128" s="10"/>
    </row>
    <row r="1129" spans="2:10">
      <c r="B1129" s="11"/>
      <c r="D1129" s="14"/>
      <c r="F1129" s="13"/>
      <c r="G1129" s="10"/>
      <c r="H1129" s="10"/>
      <c r="I1129" s="10"/>
      <c r="J1129" s="10"/>
    </row>
    <row r="1130" spans="2:10">
      <c r="B1130" s="11"/>
      <c r="D1130" s="14"/>
      <c r="F1130" s="13"/>
      <c r="G1130" s="10"/>
      <c r="H1130" s="10"/>
      <c r="I1130" s="10"/>
      <c r="J1130" s="10"/>
    </row>
    <row r="1131" spans="2:10">
      <c r="B1131" s="11"/>
      <c r="D1131" s="14"/>
      <c r="F1131" s="13"/>
      <c r="G1131" s="10"/>
      <c r="H1131" s="10"/>
      <c r="I1131" s="10"/>
      <c r="J1131" s="10"/>
    </row>
    <row r="1132" spans="2:10">
      <c r="B1132" s="11"/>
      <c r="D1132" s="14"/>
      <c r="F1132" s="13"/>
      <c r="G1132" s="10"/>
      <c r="H1132" s="10"/>
      <c r="I1132" s="10"/>
      <c r="J1132" s="10"/>
    </row>
    <row r="1133" spans="2:10">
      <c r="B1133" s="11"/>
      <c r="D1133" s="14"/>
      <c r="F1133" s="13"/>
      <c r="G1133" s="10"/>
      <c r="H1133" s="10"/>
      <c r="I1133" s="10"/>
      <c r="J1133" s="10"/>
    </row>
    <row r="1134" spans="2:10">
      <c r="B1134" s="11"/>
      <c r="D1134" s="14"/>
      <c r="F1134" s="13"/>
      <c r="G1134" s="10"/>
      <c r="H1134" s="10"/>
      <c r="I1134" s="10"/>
      <c r="J1134" s="10"/>
    </row>
    <row r="1135" spans="2:10">
      <c r="B1135" s="11"/>
      <c r="D1135" s="14"/>
      <c r="F1135" s="13"/>
      <c r="G1135" s="10"/>
      <c r="H1135" s="10"/>
      <c r="I1135" s="10"/>
      <c r="J1135" s="10"/>
    </row>
    <row r="1136" spans="2:10">
      <c r="B1136" s="11"/>
      <c r="D1136" s="14"/>
      <c r="F1136" s="13"/>
      <c r="G1136" s="10"/>
      <c r="H1136" s="10"/>
      <c r="I1136" s="10"/>
      <c r="J1136" s="10"/>
    </row>
    <row r="1137" spans="2:10">
      <c r="B1137" s="11"/>
      <c r="D1137" s="14"/>
      <c r="F1137" s="13"/>
      <c r="G1137" s="10"/>
      <c r="H1137" s="10"/>
      <c r="I1137" s="10"/>
      <c r="J1137" s="10"/>
    </row>
    <row r="1138" spans="2:10">
      <c r="B1138" s="11"/>
      <c r="D1138" s="14"/>
      <c r="F1138" s="13"/>
      <c r="G1138" s="10"/>
      <c r="H1138" s="10"/>
      <c r="I1138" s="10"/>
      <c r="J1138" s="10"/>
    </row>
    <row r="1139" spans="2:10">
      <c r="B1139" s="11"/>
      <c r="D1139" s="14"/>
      <c r="F1139" s="13"/>
      <c r="G1139" s="10"/>
      <c r="H1139" s="10"/>
      <c r="I1139" s="10"/>
      <c r="J1139" s="10"/>
    </row>
    <row r="1140" spans="2:10">
      <c r="B1140" s="11"/>
      <c r="D1140" s="14"/>
      <c r="F1140" s="13"/>
      <c r="G1140" s="10"/>
      <c r="H1140" s="10"/>
      <c r="I1140" s="10"/>
      <c r="J1140" s="10"/>
    </row>
    <row r="1141" spans="2:10">
      <c r="B1141" s="11"/>
      <c r="D1141" s="14"/>
      <c r="F1141" s="13"/>
      <c r="G1141" s="10"/>
      <c r="H1141" s="10"/>
      <c r="I1141" s="10"/>
      <c r="J1141" s="10"/>
    </row>
    <row r="1142" spans="2:10">
      <c r="B1142" s="11"/>
      <c r="D1142" s="14"/>
      <c r="F1142" s="13"/>
      <c r="G1142" s="10"/>
      <c r="H1142" s="10"/>
      <c r="I1142" s="10"/>
      <c r="J1142" s="10"/>
    </row>
    <row r="1143" spans="2:10">
      <c r="B1143" s="11"/>
      <c r="D1143" s="14"/>
      <c r="F1143" s="13"/>
      <c r="G1143" s="10"/>
      <c r="H1143" s="10"/>
      <c r="I1143" s="10"/>
      <c r="J1143" s="10"/>
    </row>
    <row r="1144" spans="2:10">
      <c r="B1144" s="11"/>
      <c r="D1144" s="14"/>
      <c r="F1144" s="13"/>
      <c r="G1144" s="10"/>
      <c r="H1144" s="10"/>
      <c r="I1144" s="10"/>
      <c r="J1144" s="10"/>
    </row>
    <row r="1145" spans="2:10">
      <c r="B1145" s="11"/>
      <c r="D1145" s="14"/>
      <c r="F1145" s="13"/>
      <c r="G1145" s="10"/>
      <c r="H1145" s="10"/>
      <c r="I1145" s="10"/>
      <c r="J1145" s="10"/>
    </row>
    <row r="1146" spans="2:10">
      <c r="B1146" s="11"/>
      <c r="D1146" s="14"/>
      <c r="F1146" s="13"/>
      <c r="G1146" s="10"/>
      <c r="H1146" s="10"/>
      <c r="I1146" s="10"/>
      <c r="J1146" s="10"/>
    </row>
    <row r="1147" spans="2:10">
      <c r="B1147" s="11"/>
      <c r="D1147" s="14"/>
      <c r="F1147" s="13"/>
      <c r="G1147" s="10"/>
      <c r="H1147" s="10"/>
      <c r="I1147" s="10"/>
      <c r="J1147" s="10"/>
    </row>
    <row r="1148" spans="2:10">
      <c r="B1148" s="11"/>
      <c r="D1148" s="14"/>
      <c r="F1148" s="13"/>
      <c r="G1148" s="10"/>
      <c r="H1148" s="10"/>
      <c r="I1148" s="10"/>
      <c r="J1148" s="10"/>
    </row>
    <row r="1149" spans="2:10">
      <c r="B1149" s="11"/>
      <c r="D1149" s="14"/>
      <c r="F1149" s="13"/>
      <c r="G1149" s="10"/>
      <c r="H1149" s="10"/>
      <c r="I1149" s="10"/>
      <c r="J1149" s="10"/>
    </row>
    <row r="1150" spans="2:10">
      <c r="B1150" s="11"/>
      <c r="D1150" s="14"/>
      <c r="F1150" s="13"/>
      <c r="G1150" s="10"/>
      <c r="H1150" s="10"/>
      <c r="I1150" s="10"/>
      <c r="J1150" s="10"/>
    </row>
    <row r="1151" spans="2:10">
      <c r="B1151" s="11"/>
      <c r="D1151" s="14"/>
      <c r="F1151" s="13"/>
      <c r="G1151" s="10"/>
      <c r="H1151" s="10"/>
      <c r="I1151" s="10"/>
      <c r="J1151" s="10"/>
    </row>
    <row r="1152" spans="2:10">
      <c r="B1152" s="11"/>
      <c r="D1152" s="14"/>
      <c r="F1152" s="13"/>
      <c r="G1152" s="10"/>
      <c r="H1152" s="10"/>
      <c r="I1152" s="10"/>
      <c r="J1152" s="10"/>
    </row>
    <row r="1153" spans="2:10">
      <c r="B1153" s="11"/>
      <c r="D1153" s="14"/>
      <c r="F1153" s="13"/>
      <c r="G1153" s="10"/>
      <c r="H1153" s="10"/>
      <c r="I1153" s="10"/>
      <c r="J1153" s="10"/>
    </row>
    <row r="1154" spans="2:10">
      <c r="B1154" s="11"/>
      <c r="D1154" s="14"/>
      <c r="F1154" s="13"/>
      <c r="G1154" s="10"/>
      <c r="H1154" s="10"/>
      <c r="I1154" s="10"/>
      <c r="J1154" s="10"/>
    </row>
    <row r="1155" spans="2:10">
      <c r="B1155" s="11"/>
      <c r="D1155" s="14"/>
      <c r="F1155" s="13"/>
      <c r="G1155" s="10"/>
      <c r="H1155" s="10"/>
      <c r="I1155" s="10"/>
      <c r="J1155" s="10"/>
    </row>
    <row r="1156" spans="2:10">
      <c r="B1156" s="11"/>
      <c r="D1156" s="14"/>
      <c r="F1156" s="13"/>
      <c r="G1156" s="10"/>
      <c r="H1156" s="10"/>
      <c r="I1156" s="10"/>
      <c r="J1156" s="10"/>
    </row>
    <row r="1157" spans="2:10">
      <c r="B1157" s="11"/>
      <c r="D1157" s="14"/>
      <c r="F1157" s="13"/>
      <c r="G1157" s="10"/>
      <c r="H1157" s="10"/>
      <c r="I1157" s="10"/>
      <c r="J1157" s="10"/>
    </row>
    <row r="1158" spans="2:10">
      <c r="B1158" s="11"/>
      <c r="D1158" s="14"/>
      <c r="F1158" s="13"/>
      <c r="G1158" s="10"/>
      <c r="H1158" s="10"/>
      <c r="I1158" s="10"/>
      <c r="J1158" s="10"/>
    </row>
    <row r="1159" spans="2:10">
      <c r="B1159" s="11"/>
      <c r="D1159" s="14"/>
      <c r="F1159" s="13"/>
      <c r="G1159" s="10"/>
      <c r="H1159" s="10"/>
      <c r="I1159" s="10"/>
      <c r="J1159" s="10"/>
    </row>
    <row r="1160" spans="2:10">
      <c r="B1160" s="11"/>
      <c r="D1160" s="14"/>
      <c r="F1160" s="13"/>
      <c r="G1160" s="10"/>
      <c r="H1160" s="10"/>
      <c r="I1160" s="10"/>
      <c r="J1160" s="10"/>
    </row>
    <row r="1161" spans="2:10">
      <c r="B1161" s="11"/>
      <c r="D1161" s="14"/>
      <c r="F1161" s="13"/>
      <c r="G1161" s="10"/>
      <c r="H1161" s="10"/>
      <c r="I1161" s="10"/>
      <c r="J1161" s="10"/>
    </row>
    <row r="1162" spans="2:10">
      <c r="B1162" s="11"/>
      <c r="D1162" s="14"/>
      <c r="F1162" s="13"/>
      <c r="G1162" s="10"/>
      <c r="H1162" s="10"/>
      <c r="I1162" s="10"/>
      <c r="J1162" s="10"/>
    </row>
    <row r="1163" spans="2:10">
      <c r="B1163" s="11"/>
      <c r="D1163" s="14"/>
      <c r="F1163" s="13"/>
      <c r="G1163" s="10"/>
      <c r="H1163" s="10"/>
      <c r="I1163" s="10"/>
      <c r="J1163" s="10"/>
    </row>
    <row r="1164" spans="2:10">
      <c r="B1164" s="11"/>
      <c r="D1164" s="14"/>
      <c r="F1164" s="13"/>
      <c r="G1164" s="10"/>
      <c r="H1164" s="10"/>
      <c r="I1164" s="10"/>
      <c r="J1164" s="10"/>
    </row>
    <row r="1165" spans="2:10">
      <c r="B1165" s="11"/>
      <c r="D1165" s="14"/>
      <c r="F1165" s="13"/>
      <c r="G1165" s="10"/>
      <c r="H1165" s="10"/>
      <c r="I1165" s="10"/>
      <c r="J1165" s="10"/>
    </row>
    <row r="1166" spans="2:10">
      <c r="B1166" s="11"/>
      <c r="D1166" s="14"/>
      <c r="F1166" s="13"/>
      <c r="G1166" s="10"/>
      <c r="H1166" s="10"/>
      <c r="I1166" s="10"/>
      <c r="J1166" s="10"/>
    </row>
    <row r="1167" spans="2:10">
      <c r="B1167" s="11"/>
      <c r="D1167" s="14"/>
      <c r="F1167" s="13"/>
      <c r="G1167" s="10"/>
      <c r="H1167" s="10"/>
      <c r="I1167" s="10"/>
      <c r="J1167" s="10"/>
    </row>
    <row r="1168" spans="2:10">
      <c r="B1168" s="11"/>
      <c r="D1168" s="14"/>
      <c r="F1168" s="13"/>
      <c r="G1168" s="10"/>
      <c r="H1168" s="10"/>
      <c r="I1168" s="10"/>
      <c r="J1168" s="10"/>
    </row>
    <row r="1169" spans="2:10">
      <c r="B1169" s="11"/>
      <c r="D1169" s="14"/>
      <c r="F1169" s="13"/>
      <c r="G1169" s="10"/>
      <c r="H1169" s="10"/>
      <c r="I1169" s="10"/>
      <c r="J1169" s="10"/>
    </row>
    <row r="1170" spans="2:10">
      <c r="B1170" s="11"/>
      <c r="D1170" s="14"/>
      <c r="F1170" s="13"/>
      <c r="G1170" s="10"/>
      <c r="H1170" s="10"/>
      <c r="I1170" s="10"/>
      <c r="J1170" s="10"/>
    </row>
    <row r="1171" spans="2:10">
      <c r="B1171" s="11"/>
      <c r="D1171" s="14"/>
      <c r="F1171" s="13"/>
      <c r="G1171" s="10"/>
      <c r="H1171" s="10"/>
      <c r="I1171" s="10"/>
      <c r="J1171" s="10"/>
    </row>
    <row r="1172" spans="2:10">
      <c r="B1172" s="11"/>
      <c r="D1172" s="14"/>
      <c r="F1172" s="13"/>
      <c r="G1172" s="10"/>
      <c r="H1172" s="10"/>
      <c r="I1172" s="10"/>
      <c r="J1172" s="10"/>
    </row>
    <row r="1173" spans="2:10">
      <c r="B1173" s="11"/>
      <c r="D1173" s="14"/>
      <c r="F1173" s="13"/>
      <c r="G1173" s="10"/>
      <c r="H1173" s="10"/>
      <c r="I1173" s="10"/>
      <c r="J1173" s="10"/>
    </row>
    <row r="1174" spans="2:10">
      <c r="B1174" s="11"/>
      <c r="D1174" s="14"/>
      <c r="F1174" s="13"/>
      <c r="G1174" s="10"/>
      <c r="H1174" s="10"/>
      <c r="I1174" s="10"/>
      <c r="J1174" s="10"/>
    </row>
    <row r="1175" spans="2:10">
      <c r="B1175" s="11"/>
      <c r="D1175" s="14"/>
      <c r="F1175" s="13"/>
      <c r="G1175" s="10"/>
      <c r="H1175" s="10"/>
      <c r="I1175" s="10"/>
      <c r="J1175" s="10"/>
    </row>
    <row r="1176" spans="2:10">
      <c r="B1176" s="11"/>
      <c r="D1176" s="14"/>
      <c r="F1176" s="13"/>
      <c r="G1176" s="10"/>
      <c r="H1176" s="10"/>
      <c r="I1176" s="10"/>
      <c r="J1176" s="10"/>
    </row>
    <row r="1177" spans="2:10">
      <c r="B1177" s="11"/>
      <c r="D1177" s="14"/>
      <c r="F1177" s="13"/>
      <c r="G1177" s="10"/>
      <c r="H1177" s="10"/>
      <c r="I1177" s="10"/>
      <c r="J1177" s="10"/>
    </row>
    <row r="1178" spans="2:10">
      <c r="B1178" s="11"/>
      <c r="D1178" s="14"/>
      <c r="F1178" s="13"/>
      <c r="G1178" s="10"/>
      <c r="H1178" s="10"/>
      <c r="I1178" s="10"/>
      <c r="J1178" s="10"/>
    </row>
    <row r="1179" spans="2:10">
      <c r="B1179" s="11"/>
      <c r="D1179" s="14"/>
      <c r="F1179" s="13"/>
      <c r="G1179" s="10"/>
      <c r="H1179" s="10"/>
      <c r="I1179" s="10"/>
      <c r="J1179" s="10"/>
    </row>
    <row r="1180" spans="2:10">
      <c r="B1180" s="11"/>
      <c r="D1180" s="14"/>
      <c r="F1180" s="13"/>
      <c r="G1180" s="10"/>
      <c r="H1180" s="10"/>
      <c r="I1180" s="10"/>
      <c r="J1180" s="10"/>
    </row>
    <row r="1181" spans="2:10">
      <c r="B1181" s="11"/>
      <c r="D1181" s="14"/>
      <c r="F1181" s="13"/>
      <c r="G1181" s="10"/>
      <c r="H1181" s="10"/>
      <c r="I1181" s="10"/>
      <c r="J1181" s="10"/>
    </row>
    <row r="1182" spans="2:10">
      <c r="B1182" s="11"/>
      <c r="D1182" s="14"/>
      <c r="F1182" s="13"/>
      <c r="G1182" s="10"/>
      <c r="H1182" s="10"/>
      <c r="I1182" s="10"/>
      <c r="J1182" s="10"/>
    </row>
    <row r="1183" spans="2:10">
      <c r="B1183" s="11"/>
      <c r="D1183" s="14"/>
      <c r="F1183" s="13"/>
      <c r="G1183" s="10"/>
      <c r="H1183" s="10"/>
      <c r="I1183" s="10"/>
      <c r="J1183" s="10"/>
    </row>
    <row r="1184" spans="2:10">
      <c r="B1184" s="11"/>
      <c r="D1184" s="14"/>
      <c r="F1184" s="13"/>
      <c r="G1184" s="10"/>
      <c r="H1184" s="10"/>
      <c r="I1184" s="10"/>
      <c r="J1184" s="10"/>
    </row>
    <row r="1185" spans="2:10">
      <c r="B1185" s="11"/>
      <c r="D1185" s="14"/>
      <c r="F1185" s="13"/>
      <c r="G1185" s="10"/>
      <c r="H1185" s="10"/>
      <c r="I1185" s="10"/>
      <c r="J1185" s="10"/>
    </row>
    <row r="1186" spans="2:10">
      <c r="B1186" s="11"/>
      <c r="D1186" s="14"/>
      <c r="F1186" s="13"/>
      <c r="G1186" s="10"/>
      <c r="H1186" s="10"/>
      <c r="I1186" s="10"/>
      <c r="J1186" s="10"/>
    </row>
    <row r="1187" spans="2:10">
      <c r="B1187" s="11"/>
      <c r="D1187" s="14"/>
      <c r="F1187" s="13"/>
      <c r="G1187" s="10"/>
      <c r="H1187" s="10"/>
      <c r="I1187" s="10"/>
      <c r="J1187" s="10"/>
    </row>
    <row r="1188" spans="2:10">
      <c r="B1188" s="11"/>
      <c r="D1188" s="14"/>
      <c r="F1188" s="13"/>
      <c r="G1188" s="10"/>
      <c r="H1188" s="10"/>
      <c r="I1188" s="10"/>
      <c r="J1188" s="10"/>
    </row>
    <row r="1189" spans="2:10">
      <c r="B1189" s="11"/>
      <c r="D1189" s="14"/>
      <c r="F1189" s="13"/>
      <c r="G1189" s="10"/>
      <c r="H1189" s="10"/>
      <c r="I1189" s="10"/>
      <c r="J1189" s="10"/>
    </row>
    <row r="1190" spans="2:10">
      <c r="B1190" s="11"/>
      <c r="D1190" s="14"/>
      <c r="F1190" s="13"/>
      <c r="G1190" s="10"/>
      <c r="H1190" s="10"/>
      <c r="I1190" s="10"/>
      <c r="J1190" s="10"/>
    </row>
    <row r="1191" spans="2:10">
      <c r="B1191" s="11"/>
      <c r="D1191" s="14"/>
      <c r="F1191" s="13"/>
      <c r="G1191" s="10"/>
      <c r="H1191" s="10"/>
      <c r="I1191" s="10"/>
      <c r="J1191" s="10"/>
    </row>
    <row r="1192" spans="2:10">
      <c r="B1192" s="11"/>
      <c r="D1192" s="14"/>
      <c r="F1192" s="13"/>
      <c r="G1192" s="10"/>
      <c r="H1192" s="10"/>
      <c r="I1192" s="10"/>
      <c r="J1192" s="10"/>
    </row>
    <row r="1193" spans="2:10">
      <c r="B1193" s="11"/>
      <c r="D1193" s="14"/>
      <c r="F1193" s="13"/>
      <c r="G1193" s="10"/>
      <c r="H1193" s="10"/>
      <c r="I1193" s="10"/>
      <c r="J1193" s="10"/>
    </row>
    <row r="1194" spans="2:10">
      <c r="B1194" s="11"/>
      <c r="D1194" s="14"/>
      <c r="F1194" s="13"/>
      <c r="G1194" s="10"/>
      <c r="H1194" s="10"/>
      <c r="I1194" s="10"/>
      <c r="J1194" s="10"/>
    </row>
    <row r="1195" spans="2:10">
      <c r="B1195" s="11"/>
      <c r="D1195" s="14"/>
      <c r="F1195" s="13"/>
      <c r="G1195" s="10"/>
      <c r="H1195" s="10"/>
      <c r="I1195" s="10"/>
      <c r="J1195" s="10"/>
    </row>
    <row r="1196" spans="2:10">
      <c r="B1196" s="11"/>
      <c r="D1196" s="14"/>
      <c r="F1196" s="13"/>
      <c r="G1196" s="10"/>
      <c r="H1196" s="10"/>
      <c r="I1196" s="10"/>
      <c r="J1196" s="10"/>
    </row>
    <row r="1197" spans="2:10">
      <c r="B1197" s="11"/>
      <c r="D1197" s="14"/>
      <c r="F1197" s="13"/>
      <c r="G1197" s="10"/>
      <c r="H1197" s="10"/>
      <c r="I1197" s="10"/>
      <c r="J1197" s="10"/>
    </row>
    <row r="1198" spans="2:10">
      <c r="B1198" s="11"/>
      <c r="D1198" s="14"/>
      <c r="F1198" s="13"/>
      <c r="G1198" s="10"/>
      <c r="H1198" s="10"/>
      <c r="I1198" s="10"/>
      <c r="J1198" s="10"/>
    </row>
    <row r="1199" spans="2:10">
      <c r="B1199" s="11"/>
      <c r="D1199" s="14"/>
      <c r="F1199" s="13"/>
      <c r="G1199" s="10"/>
      <c r="H1199" s="10"/>
      <c r="I1199" s="10"/>
      <c r="J1199" s="10"/>
    </row>
    <row r="1200" spans="2:10">
      <c r="B1200" s="11"/>
      <c r="D1200" s="14"/>
      <c r="F1200" s="13"/>
      <c r="G1200" s="10"/>
      <c r="H1200" s="10"/>
      <c r="I1200" s="10"/>
      <c r="J1200" s="10"/>
    </row>
    <row r="1201" spans="2:10">
      <c r="B1201" s="11"/>
      <c r="D1201" s="14"/>
      <c r="F1201" s="13"/>
      <c r="G1201" s="10"/>
      <c r="H1201" s="10"/>
      <c r="I1201" s="10"/>
      <c r="J1201" s="10"/>
    </row>
    <row r="1202" spans="2:10">
      <c r="B1202" s="11"/>
      <c r="D1202" s="14"/>
      <c r="F1202" s="13"/>
      <c r="G1202" s="10"/>
      <c r="H1202" s="10"/>
      <c r="I1202" s="10"/>
      <c r="J1202" s="10"/>
    </row>
    <row r="1203" spans="2:10">
      <c r="B1203" s="11"/>
      <c r="D1203" s="14"/>
      <c r="F1203" s="13"/>
      <c r="G1203" s="10"/>
      <c r="H1203" s="10"/>
      <c r="I1203" s="10"/>
      <c r="J1203" s="10"/>
    </row>
    <row r="1204" spans="2:10">
      <c r="B1204" s="11"/>
      <c r="D1204" s="14"/>
      <c r="F1204" s="13"/>
      <c r="G1204" s="10"/>
      <c r="H1204" s="10"/>
      <c r="I1204" s="10"/>
      <c r="J1204" s="10"/>
    </row>
    <row r="1205" spans="2:10">
      <c r="B1205" s="11"/>
      <c r="D1205" s="14"/>
      <c r="F1205" s="13"/>
      <c r="G1205" s="10"/>
      <c r="H1205" s="10"/>
      <c r="I1205" s="10"/>
      <c r="J1205" s="10"/>
    </row>
    <row r="1206" spans="2:10">
      <c r="B1206" s="11"/>
      <c r="D1206" s="14"/>
      <c r="F1206" s="13"/>
      <c r="G1206" s="10"/>
      <c r="H1206" s="10"/>
      <c r="I1206" s="10"/>
      <c r="J1206" s="10"/>
    </row>
    <row r="1207" spans="2:10">
      <c r="B1207" s="11"/>
      <c r="D1207" s="14"/>
      <c r="F1207" s="13"/>
      <c r="G1207" s="10"/>
      <c r="H1207" s="10"/>
      <c r="I1207" s="10"/>
      <c r="J1207" s="10"/>
    </row>
    <row r="1208" spans="2:10">
      <c r="B1208" s="11"/>
      <c r="D1208" s="14"/>
      <c r="F1208" s="13"/>
      <c r="G1208" s="10"/>
      <c r="H1208" s="10"/>
      <c r="I1208" s="10"/>
      <c r="J1208" s="10"/>
    </row>
    <row r="1209" spans="2:10">
      <c r="B1209" s="11"/>
      <c r="D1209" s="14"/>
      <c r="F1209" s="13"/>
      <c r="G1209" s="10"/>
      <c r="H1209" s="10"/>
      <c r="I1209" s="10"/>
      <c r="J1209" s="10"/>
    </row>
    <row r="1210" spans="2:10">
      <c r="B1210" s="11"/>
      <c r="D1210" s="14"/>
      <c r="F1210" s="13"/>
      <c r="G1210" s="10"/>
      <c r="H1210" s="10"/>
      <c r="I1210" s="10"/>
      <c r="J1210" s="10"/>
    </row>
    <row r="1211" spans="2:10">
      <c r="B1211" s="11"/>
      <c r="D1211" s="14"/>
      <c r="F1211" s="13"/>
      <c r="G1211" s="10"/>
      <c r="H1211" s="10"/>
      <c r="I1211" s="10"/>
      <c r="J1211" s="10"/>
    </row>
    <row r="1212" spans="2:10">
      <c r="B1212" s="11"/>
      <c r="D1212" s="14"/>
      <c r="F1212" s="13"/>
      <c r="G1212" s="10"/>
      <c r="H1212" s="10"/>
      <c r="I1212" s="10"/>
      <c r="J1212" s="10"/>
    </row>
    <row r="1213" spans="2:10">
      <c r="B1213" s="11"/>
      <c r="D1213" s="14"/>
      <c r="F1213" s="13"/>
      <c r="G1213" s="10"/>
      <c r="H1213" s="10"/>
      <c r="I1213" s="10"/>
      <c r="J1213" s="10"/>
    </row>
    <row r="1214" spans="2:10">
      <c r="B1214" s="11"/>
      <c r="D1214" s="14"/>
      <c r="F1214" s="13"/>
      <c r="G1214" s="10"/>
      <c r="H1214" s="10"/>
      <c r="I1214" s="10"/>
      <c r="J1214" s="10"/>
    </row>
    <row r="1215" spans="2:10">
      <c r="B1215" s="11"/>
      <c r="D1215" s="14"/>
      <c r="F1215" s="13"/>
      <c r="G1215" s="10"/>
      <c r="H1215" s="10"/>
      <c r="I1215" s="10"/>
      <c r="J1215" s="10"/>
    </row>
    <row r="1216" spans="2:10">
      <c r="B1216" s="11"/>
      <c r="D1216" s="14"/>
      <c r="F1216" s="13"/>
      <c r="G1216" s="10"/>
      <c r="H1216" s="10"/>
      <c r="I1216" s="10"/>
      <c r="J1216" s="10"/>
    </row>
    <row r="1217" spans="2:10">
      <c r="B1217" s="11"/>
      <c r="D1217" s="14"/>
      <c r="F1217" s="13"/>
      <c r="G1217" s="10"/>
      <c r="H1217" s="10"/>
      <c r="I1217" s="10"/>
      <c r="J1217" s="10"/>
    </row>
    <row r="1218" spans="2:10">
      <c r="B1218" s="11"/>
      <c r="D1218" s="14"/>
      <c r="F1218" s="13"/>
      <c r="G1218" s="10"/>
      <c r="H1218" s="10"/>
      <c r="I1218" s="10"/>
      <c r="J1218" s="10"/>
    </row>
    <row r="1219" spans="2:10">
      <c r="B1219" s="11"/>
      <c r="D1219" s="14"/>
      <c r="F1219" s="13"/>
      <c r="G1219" s="10"/>
      <c r="H1219" s="10"/>
      <c r="I1219" s="10"/>
      <c r="J1219" s="10"/>
    </row>
    <row r="1220" spans="2:10">
      <c r="B1220" s="11"/>
      <c r="D1220" s="14"/>
      <c r="F1220" s="13"/>
      <c r="G1220" s="10"/>
      <c r="H1220" s="10"/>
      <c r="I1220" s="10"/>
      <c r="J1220" s="10"/>
    </row>
    <row r="1221" spans="2:10">
      <c r="B1221" s="11"/>
      <c r="D1221" s="14"/>
      <c r="F1221" s="13"/>
      <c r="G1221" s="10"/>
      <c r="H1221" s="10"/>
      <c r="I1221" s="10"/>
      <c r="J1221" s="10"/>
    </row>
    <row r="1222" spans="2:10">
      <c r="B1222" s="11"/>
      <c r="D1222" s="14"/>
      <c r="F1222" s="13"/>
      <c r="G1222" s="10"/>
      <c r="H1222" s="10"/>
      <c r="I1222" s="10"/>
      <c r="J1222" s="10"/>
    </row>
    <row r="1223" spans="2:10">
      <c r="B1223" s="11"/>
      <c r="D1223" s="14"/>
      <c r="F1223" s="13"/>
      <c r="G1223" s="10"/>
      <c r="H1223" s="10"/>
      <c r="I1223" s="10"/>
      <c r="J1223" s="10"/>
    </row>
    <row r="1224" spans="2:10">
      <c r="B1224" s="11"/>
      <c r="D1224" s="14"/>
      <c r="F1224" s="13"/>
      <c r="G1224" s="10"/>
      <c r="H1224" s="10"/>
      <c r="I1224" s="10"/>
      <c r="J1224" s="10"/>
    </row>
    <row r="1225" spans="2:10">
      <c r="B1225" s="11"/>
      <c r="D1225" s="14"/>
      <c r="F1225" s="13"/>
      <c r="G1225" s="10"/>
      <c r="H1225" s="10"/>
      <c r="I1225" s="10"/>
      <c r="J1225" s="10"/>
    </row>
    <row r="1226" spans="2:10">
      <c r="B1226" s="11"/>
      <c r="D1226" s="14"/>
      <c r="F1226" s="13"/>
      <c r="G1226" s="10"/>
      <c r="H1226" s="10"/>
      <c r="I1226" s="10"/>
      <c r="J1226" s="10"/>
    </row>
    <row r="1227" spans="2:10">
      <c r="B1227" s="11"/>
      <c r="D1227" s="14"/>
      <c r="F1227" s="13"/>
      <c r="G1227" s="10"/>
      <c r="H1227" s="10"/>
      <c r="I1227" s="10"/>
      <c r="J1227" s="10"/>
    </row>
    <row r="1228" spans="2:10">
      <c r="B1228" s="11"/>
      <c r="D1228" s="14"/>
      <c r="F1228" s="13"/>
      <c r="G1228" s="10"/>
      <c r="H1228" s="10"/>
      <c r="I1228" s="10"/>
      <c r="J1228" s="10"/>
    </row>
    <row r="1229" spans="2:10">
      <c r="B1229" s="11"/>
      <c r="D1229" s="14"/>
      <c r="F1229" s="13"/>
      <c r="G1229" s="10"/>
      <c r="H1229" s="10"/>
      <c r="I1229" s="10"/>
      <c r="J1229" s="10"/>
    </row>
    <row r="1230" spans="2:10">
      <c r="B1230" s="11"/>
      <c r="D1230" s="14"/>
      <c r="F1230" s="13"/>
      <c r="G1230" s="10"/>
      <c r="H1230" s="10"/>
      <c r="I1230" s="10"/>
      <c r="J1230" s="10"/>
    </row>
    <row r="1231" spans="2:10">
      <c r="B1231" s="11"/>
      <c r="D1231" s="14"/>
      <c r="F1231" s="13"/>
      <c r="G1231" s="10"/>
      <c r="H1231" s="10"/>
      <c r="I1231" s="10"/>
      <c r="J1231" s="10"/>
    </row>
    <row r="1232" spans="2:10">
      <c r="B1232" s="11"/>
      <c r="D1232" s="14"/>
      <c r="F1232" s="13"/>
      <c r="G1232" s="10"/>
      <c r="H1232" s="10"/>
      <c r="I1232" s="10"/>
      <c r="J1232" s="10"/>
    </row>
    <row r="1233" spans="2:10">
      <c r="B1233" s="11"/>
      <c r="D1233" s="14"/>
      <c r="F1233" s="13"/>
      <c r="G1233" s="10"/>
      <c r="H1233" s="10"/>
      <c r="I1233" s="10"/>
      <c r="J1233" s="10"/>
    </row>
    <row r="1234" spans="2:10">
      <c r="B1234" s="11"/>
      <c r="D1234" s="14"/>
      <c r="F1234" s="13"/>
      <c r="G1234" s="10"/>
      <c r="H1234" s="10"/>
      <c r="I1234" s="10"/>
      <c r="J1234" s="10"/>
    </row>
    <row r="1235" spans="2:10">
      <c r="B1235" s="11"/>
      <c r="D1235" s="14"/>
      <c r="F1235" s="13"/>
      <c r="G1235" s="10"/>
      <c r="H1235" s="10"/>
      <c r="I1235" s="10"/>
      <c r="J1235" s="10"/>
    </row>
    <row r="1236" spans="2:10">
      <c r="B1236" s="11"/>
      <c r="D1236" s="14"/>
      <c r="F1236" s="13"/>
      <c r="G1236" s="10"/>
      <c r="H1236" s="10"/>
      <c r="I1236" s="10"/>
      <c r="J1236" s="10"/>
    </row>
    <row r="1237" spans="2:10">
      <c r="B1237" s="11"/>
      <c r="D1237" s="14"/>
      <c r="F1237" s="13"/>
      <c r="G1237" s="10"/>
      <c r="H1237" s="10"/>
      <c r="I1237" s="10"/>
      <c r="J1237" s="10"/>
    </row>
    <row r="1238" spans="2:10">
      <c r="B1238" s="11"/>
      <c r="D1238" s="14"/>
      <c r="F1238" s="13"/>
      <c r="G1238" s="10"/>
      <c r="H1238" s="10"/>
      <c r="I1238" s="10"/>
      <c r="J1238" s="10"/>
    </row>
    <row r="1239" spans="2:10">
      <c r="B1239" s="11"/>
      <c r="D1239" s="14"/>
      <c r="F1239" s="13"/>
      <c r="G1239" s="10"/>
      <c r="H1239" s="10"/>
      <c r="I1239" s="10"/>
      <c r="J1239" s="10"/>
    </row>
    <row r="1240" spans="2:10">
      <c r="B1240" s="11"/>
      <c r="D1240" s="14"/>
      <c r="F1240" s="13"/>
      <c r="G1240" s="10"/>
      <c r="H1240" s="10"/>
      <c r="I1240" s="10"/>
      <c r="J1240" s="10"/>
    </row>
    <row r="1241" spans="2:10">
      <c r="B1241" s="11"/>
      <c r="D1241" s="14"/>
      <c r="F1241" s="13"/>
      <c r="G1241" s="10"/>
      <c r="H1241" s="10"/>
      <c r="I1241" s="10"/>
      <c r="J1241" s="10"/>
    </row>
    <row r="1242" spans="2:10">
      <c r="B1242" s="11"/>
      <c r="D1242" s="14"/>
      <c r="F1242" s="13"/>
      <c r="G1242" s="10"/>
      <c r="H1242" s="10"/>
      <c r="I1242" s="10"/>
      <c r="J1242" s="10"/>
    </row>
    <row r="1243" spans="2:10">
      <c r="B1243" s="11"/>
      <c r="D1243" s="14"/>
      <c r="F1243" s="13"/>
      <c r="G1243" s="10"/>
      <c r="H1243" s="10"/>
      <c r="I1243" s="10"/>
      <c r="J1243" s="10"/>
    </row>
    <row r="1244" spans="2:10">
      <c r="B1244" s="11"/>
      <c r="D1244" s="14"/>
      <c r="F1244" s="13"/>
      <c r="G1244" s="10"/>
      <c r="H1244" s="10"/>
      <c r="I1244" s="10"/>
      <c r="J1244" s="10"/>
    </row>
    <row r="1245" spans="2:10">
      <c r="B1245" s="11"/>
      <c r="D1245" s="14"/>
      <c r="F1245" s="13"/>
      <c r="G1245" s="10"/>
      <c r="H1245" s="10"/>
      <c r="I1245" s="10"/>
      <c r="J1245" s="10"/>
    </row>
    <row r="1246" spans="2:10">
      <c r="B1246" s="11"/>
      <c r="D1246" s="14"/>
      <c r="F1246" s="13"/>
      <c r="G1246" s="10"/>
      <c r="H1246" s="10"/>
      <c r="I1246" s="10"/>
      <c r="J1246" s="10"/>
    </row>
    <row r="1247" spans="2:10">
      <c r="B1247" s="11"/>
      <c r="D1247" s="14"/>
      <c r="F1247" s="13"/>
      <c r="G1247" s="10"/>
      <c r="H1247" s="10"/>
      <c r="I1247" s="10"/>
      <c r="J1247" s="10"/>
    </row>
    <row r="1248" spans="2:10">
      <c r="B1248" s="11"/>
      <c r="D1248" s="14"/>
      <c r="F1248" s="13"/>
      <c r="G1248" s="10"/>
      <c r="H1248" s="10"/>
      <c r="I1248" s="10"/>
      <c r="J1248" s="10"/>
    </row>
    <row r="1249" spans="2:10">
      <c r="B1249" s="11"/>
      <c r="D1249" s="14"/>
      <c r="F1249" s="13"/>
      <c r="G1249" s="10"/>
      <c r="H1249" s="10"/>
      <c r="I1249" s="10"/>
      <c r="J1249" s="10"/>
    </row>
    <row r="1250" spans="2:10">
      <c r="B1250" s="11"/>
      <c r="D1250" s="14"/>
      <c r="F1250" s="13"/>
      <c r="G1250" s="10"/>
      <c r="H1250" s="10"/>
      <c r="I1250" s="10"/>
      <c r="J1250" s="10"/>
    </row>
    <row r="1251" spans="2:10">
      <c r="B1251" s="11"/>
      <c r="D1251" s="14"/>
      <c r="F1251" s="13"/>
      <c r="G1251" s="10"/>
      <c r="H1251" s="10"/>
      <c r="I1251" s="10"/>
      <c r="J1251" s="10"/>
    </row>
    <row r="1252" spans="2:10">
      <c r="B1252" s="11"/>
      <c r="D1252" s="14"/>
      <c r="F1252" s="13"/>
      <c r="G1252" s="10"/>
      <c r="H1252" s="10"/>
      <c r="I1252" s="10"/>
      <c r="J1252" s="10"/>
    </row>
    <row r="1253" spans="2:10">
      <c r="B1253" s="11"/>
      <c r="D1253" s="14"/>
      <c r="F1253" s="13"/>
      <c r="G1253" s="10"/>
      <c r="H1253" s="10"/>
      <c r="I1253" s="10"/>
      <c r="J1253" s="10"/>
    </row>
    <row r="1254" spans="2:10">
      <c r="B1254" s="11"/>
      <c r="D1254" s="14"/>
      <c r="F1254" s="13"/>
      <c r="G1254" s="10"/>
      <c r="H1254" s="10"/>
      <c r="I1254" s="10"/>
      <c r="J1254" s="10"/>
    </row>
    <row r="1255" spans="2:10">
      <c r="B1255" s="11"/>
      <c r="D1255" s="14"/>
      <c r="F1255" s="13"/>
      <c r="G1255" s="10"/>
      <c r="H1255" s="10"/>
      <c r="I1255" s="10"/>
      <c r="J1255" s="10"/>
    </row>
    <row r="1256" spans="2:10">
      <c r="B1256" s="11"/>
      <c r="D1256" s="14"/>
      <c r="F1256" s="13"/>
      <c r="G1256" s="10"/>
      <c r="H1256" s="10"/>
      <c r="I1256" s="10"/>
      <c r="J1256" s="10"/>
    </row>
    <row r="1257" spans="2:10">
      <c r="B1257" s="11"/>
      <c r="D1257" s="14"/>
      <c r="F1257" s="13"/>
      <c r="G1257" s="10"/>
      <c r="H1257" s="10"/>
      <c r="I1257" s="10"/>
      <c r="J1257" s="10"/>
    </row>
    <row r="1258" spans="2:10">
      <c r="B1258" s="11"/>
      <c r="D1258" s="14"/>
      <c r="F1258" s="13"/>
      <c r="G1258" s="10"/>
      <c r="H1258" s="10"/>
      <c r="I1258" s="10"/>
      <c r="J1258" s="10"/>
    </row>
    <row r="1259" spans="2:10">
      <c r="B1259" s="11"/>
      <c r="D1259" s="14"/>
      <c r="F1259" s="13"/>
      <c r="G1259" s="10"/>
      <c r="H1259" s="10"/>
      <c r="I1259" s="10"/>
      <c r="J1259" s="10"/>
    </row>
    <row r="1260" spans="2:10">
      <c r="B1260" s="11"/>
      <c r="D1260" s="14"/>
      <c r="F1260" s="13"/>
      <c r="G1260" s="10"/>
      <c r="H1260" s="10"/>
      <c r="I1260" s="10"/>
      <c r="J1260" s="10"/>
    </row>
    <row r="1261" spans="2:10">
      <c r="B1261" s="11"/>
      <c r="D1261" s="14"/>
      <c r="F1261" s="13"/>
      <c r="G1261" s="10"/>
      <c r="H1261" s="10"/>
      <c r="I1261" s="10"/>
      <c r="J1261" s="10"/>
    </row>
    <row r="1262" spans="2:10">
      <c r="B1262" s="11"/>
      <c r="D1262" s="14"/>
      <c r="F1262" s="13"/>
      <c r="G1262" s="10"/>
      <c r="H1262" s="10"/>
      <c r="I1262" s="10"/>
      <c r="J1262" s="10"/>
    </row>
    <row r="1263" spans="2:10">
      <c r="B1263" s="11"/>
      <c r="D1263" s="14"/>
      <c r="F1263" s="13"/>
      <c r="G1263" s="10"/>
      <c r="H1263" s="10"/>
      <c r="I1263" s="10"/>
      <c r="J1263" s="10"/>
    </row>
    <row r="1264" spans="2:10">
      <c r="B1264" s="11"/>
      <c r="D1264" s="14"/>
      <c r="F1264" s="13"/>
      <c r="G1264" s="10"/>
      <c r="H1264" s="10"/>
      <c r="I1264" s="10"/>
      <c r="J1264" s="10"/>
    </row>
    <row r="1265" spans="2:10">
      <c r="B1265" s="11"/>
      <c r="D1265" s="14"/>
      <c r="F1265" s="13"/>
      <c r="G1265" s="10"/>
      <c r="H1265" s="10"/>
      <c r="I1265" s="10"/>
      <c r="J1265" s="10"/>
    </row>
    <row r="1266" spans="2:10">
      <c r="B1266" s="11"/>
      <c r="D1266" s="14"/>
      <c r="F1266" s="13"/>
      <c r="G1266" s="10"/>
      <c r="H1266" s="10"/>
      <c r="I1266" s="10"/>
      <c r="J1266" s="10"/>
    </row>
    <row r="1267" spans="2:10">
      <c r="B1267" s="11"/>
      <c r="D1267" s="14"/>
      <c r="F1267" s="13"/>
      <c r="G1267" s="10"/>
      <c r="H1267" s="10"/>
      <c r="I1267" s="10"/>
      <c r="J1267" s="10"/>
    </row>
    <row r="1268" spans="2:10">
      <c r="B1268" s="11"/>
      <c r="D1268" s="14"/>
      <c r="F1268" s="13"/>
      <c r="G1268" s="10"/>
      <c r="H1268" s="10"/>
      <c r="I1268" s="10"/>
      <c r="J1268" s="10"/>
    </row>
    <row r="1269" spans="2:10">
      <c r="B1269" s="11"/>
      <c r="D1269" s="14"/>
      <c r="F1269" s="13"/>
      <c r="G1269" s="10"/>
      <c r="H1269" s="10"/>
      <c r="I1269" s="10"/>
      <c r="J1269" s="10"/>
    </row>
    <row r="1270" spans="2:10">
      <c r="B1270" s="11"/>
      <c r="D1270" s="14"/>
      <c r="F1270" s="13"/>
      <c r="G1270" s="10"/>
      <c r="H1270" s="10"/>
      <c r="I1270" s="10"/>
      <c r="J1270" s="10"/>
    </row>
    <row r="1271" spans="2:10">
      <c r="B1271" s="11"/>
      <c r="D1271" s="14"/>
      <c r="F1271" s="13"/>
      <c r="G1271" s="10"/>
      <c r="H1271" s="10"/>
      <c r="I1271" s="10"/>
      <c r="J1271" s="10"/>
    </row>
    <row r="1272" spans="2:10">
      <c r="B1272" s="11"/>
      <c r="D1272" s="14"/>
      <c r="F1272" s="13"/>
      <c r="G1272" s="10"/>
      <c r="H1272" s="10"/>
      <c r="I1272" s="10"/>
      <c r="J1272" s="10"/>
    </row>
    <row r="1273" spans="2:10">
      <c r="B1273" s="11"/>
      <c r="D1273" s="14"/>
      <c r="F1273" s="13"/>
      <c r="G1273" s="10"/>
      <c r="H1273" s="10"/>
      <c r="I1273" s="10"/>
      <c r="J1273" s="10"/>
    </row>
    <row r="1274" spans="2:10">
      <c r="B1274" s="11"/>
      <c r="D1274" s="14"/>
      <c r="F1274" s="13"/>
      <c r="G1274" s="10"/>
      <c r="H1274" s="10"/>
      <c r="I1274" s="10"/>
      <c r="J1274" s="10"/>
    </row>
    <row r="1275" spans="2:10">
      <c r="B1275" s="11"/>
      <c r="D1275" s="14"/>
      <c r="F1275" s="13"/>
      <c r="G1275" s="10"/>
      <c r="H1275" s="10"/>
      <c r="I1275" s="10"/>
      <c r="J1275" s="10"/>
    </row>
    <row r="1276" spans="2:10">
      <c r="B1276" s="11"/>
      <c r="D1276" s="14"/>
      <c r="F1276" s="13"/>
      <c r="G1276" s="10"/>
      <c r="H1276" s="10"/>
      <c r="I1276" s="10"/>
      <c r="J1276" s="10"/>
    </row>
    <row r="1277" spans="2:10">
      <c r="B1277" s="11"/>
      <c r="D1277" s="14"/>
      <c r="F1277" s="13"/>
      <c r="G1277" s="10"/>
      <c r="H1277" s="10"/>
      <c r="I1277" s="10"/>
      <c r="J1277" s="10"/>
    </row>
    <row r="1278" spans="2:10">
      <c r="B1278" s="11"/>
      <c r="D1278" s="14"/>
      <c r="F1278" s="13"/>
      <c r="G1278" s="10"/>
      <c r="H1278" s="10"/>
      <c r="I1278" s="10"/>
      <c r="J1278" s="10"/>
    </row>
    <row r="1279" spans="2:10">
      <c r="B1279" s="11"/>
      <c r="D1279" s="14"/>
      <c r="F1279" s="13"/>
      <c r="G1279" s="10"/>
      <c r="H1279" s="10"/>
      <c r="I1279" s="10"/>
      <c r="J1279" s="10"/>
    </row>
    <row r="1280" spans="2:10">
      <c r="B1280" s="11"/>
      <c r="D1280" s="14"/>
      <c r="F1280" s="13"/>
      <c r="G1280" s="10"/>
      <c r="H1280" s="10"/>
      <c r="I1280" s="10"/>
      <c r="J1280" s="10"/>
    </row>
    <row r="1281" spans="2:10">
      <c r="B1281" s="11"/>
      <c r="D1281" s="14"/>
      <c r="F1281" s="13"/>
      <c r="G1281" s="10"/>
      <c r="H1281" s="10"/>
      <c r="I1281" s="10"/>
      <c r="J1281" s="10"/>
    </row>
    <row r="1282" spans="2:10">
      <c r="B1282" s="11"/>
      <c r="D1282" s="14"/>
      <c r="F1282" s="13"/>
      <c r="G1282" s="10"/>
      <c r="H1282" s="10"/>
      <c r="I1282" s="10"/>
      <c r="J1282" s="10"/>
    </row>
    <row r="1283" spans="2:10">
      <c r="B1283" s="11"/>
      <c r="D1283" s="14"/>
      <c r="F1283" s="13"/>
      <c r="G1283" s="10"/>
      <c r="H1283" s="10"/>
      <c r="I1283" s="10"/>
      <c r="J1283" s="10"/>
    </row>
    <row r="1284" spans="2:10">
      <c r="B1284" s="11"/>
      <c r="D1284" s="14"/>
      <c r="F1284" s="13"/>
      <c r="G1284" s="10"/>
      <c r="H1284" s="10"/>
      <c r="I1284" s="10"/>
      <c r="J1284" s="10"/>
    </row>
    <row r="1285" spans="2:10">
      <c r="B1285" s="11"/>
      <c r="D1285" s="14"/>
      <c r="F1285" s="13"/>
      <c r="G1285" s="10"/>
      <c r="H1285" s="10"/>
      <c r="I1285" s="10"/>
      <c r="J1285" s="10"/>
    </row>
    <row r="1286" spans="2:10">
      <c r="B1286" s="11"/>
      <c r="D1286" s="14"/>
      <c r="F1286" s="13"/>
      <c r="G1286" s="10"/>
      <c r="H1286" s="10"/>
      <c r="I1286" s="10"/>
      <c r="J1286" s="10"/>
    </row>
    <row r="1287" spans="2:10">
      <c r="B1287" s="11"/>
      <c r="D1287" s="14"/>
      <c r="F1287" s="13"/>
      <c r="G1287" s="10"/>
      <c r="H1287" s="10"/>
      <c r="I1287" s="10"/>
      <c r="J1287" s="10"/>
    </row>
    <row r="1288" spans="2:10">
      <c r="B1288" s="11"/>
      <c r="D1288" s="14"/>
      <c r="F1288" s="13"/>
      <c r="G1288" s="10"/>
      <c r="H1288" s="10"/>
      <c r="I1288" s="10"/>
      <c r="J1288" s="10"/>
    </row>
    <row r="1289" spans="2:10">
      <c r="B1289" s="11"/>
      <c r="D1289" s="14"/>
      <c r="F1289" s="13"/>
      <c r="G1289" s="10"/>
      <c r="H1289" s="10"/>
      <c r="I1289" s="10"/>
      <c r="J1289" s="10"/>
    </row>
    <row r="1290" spans="2:10">
      <c r="B1290" s="11"/>
      <c r="D1290" s="14"/>
      <c r="F1290" s="13"/>
      <c r="G1290" s="10"/>
      <c r="H1290" s="10"/>
      <c r="I1290" s="10"/>
      <c r="J1290" s="10"/>
    </row>
    <row r="1291" spans="2:10">
      <c r="B1291" s="11"/>
      <c r="D1291" s="14"/>
      <c r="F1291" s="13"/>
      <c r="G1291" s="10"/>
      <c r="H1291" s="10"/>
      <c r="I1291" s="10"/>
      <c r="J1291" s="10"/>
    </row>
    <row r="1292" spans="2:10">
      <c r="B1292" s="11"/>
      <c r="D1292" s="14"/>
      <c r="F1292" s="13"/>
      <c r="G1292" s="10"/>
      <c r="H1292" s="10"/>
      <c r="I1292" s="10"/>
      <c r="J1292" s="10"/>
    </row>
    <row r="1293" spans="2:10">
      <c r="B1293" s="11"/>
      <c r="D1293" s="14"/>
      <c r="F1293" s="13"/>
      <c r="G1293" s="10"/>
      <c r="H1293" s="10"/>
      <c r="I1293" s="10"/>
      <c r="J1293" s="10"/>
    </row>
    <row r="1294" spans="2:10">
      <c r="B1294" s="11"/>
      <c r="D1294" s="14"/>
      <c r="F1294" s="13"/>
      <c r="G1294" s="10"/>
      <c r="H1294" s="10"/>
      <c r="I1294" s="10"/>
      <c r="J1294" s="10"/>
    </row>
    <row r="1295" spans="2:10">
      <c r="B1295" s="11"/>
      <c r="D1295" s="14"/>
      <c r="F1295" s="13"/>
      <c r="G1295" s="10"/>
      <c r="H1295" s="10"/>
      <c r="I1295" s="10"/>
      <c r="J1295" s="10"/>
    </row>
    <row r="1296" spans="2:10">
      <c r="B1296" s="11"/>
      <c r="D1296" s="14"/>
      <c r="F1296" s="13"/>
      <c r="G1296" s="10"/>
      <c r="H1296" s="10"/>
      <c r="I1296" s="10"/>
      <c r="J1296" s="10"/>
    </row>
    <row r="1297" spans="2:10">
      <c r="B1297" s="11"/>
      <c r="D1297" s="14"/>
      <c r="F1297" s="13"/>
      <c r="G1297" s="10"/>
      <c r="H1297" s="10"/>
      <c r="I1297" s="10"/>
      <c r="J1297" s="10"/>
    </row>
    <row r="1298" spans="2:10">
      <c r="B1298" s="11"/>
      <c r="D1298" s="14"/>
      <c r="F1298" s="13"/>
      <c r="G1298" s="10"/>
      <c r="H1298" s="10"/>
      <c r="I1298" s="10"/>
      <c r="J1298" s="10"/>
    </row>
    <row r="1299" spans="2:10">
      <c r="B1299" s="11"/>
      <c r="D1299" s="14"/>
      <c r="F1299" s="13"/>
      <c r="G1299" s="10"/>
      <c r="H1299" s="10"/>
      <c r="I1299" s="10"/>
      <c r="J1299" s="10"/>
    </row>
    <row r="1300" spans="2:10">
      <c r="B1300" s="11"/>
      <c r="D1300" s="14"/>
      <c r="F1300" s="13"/>
      <c r="G1300" s="10"/>
      <c r="H1300" s="10"/>
      <c r="I1300" s="10"/>
      <c r="J1300" s="10"/>
    </row>
    <row r="1301" spans="2:10">
      <c r="B1301" s="11"/>
      <c r="D1301" s="14"/>
      <c r="F1301" s="13"/>
      <c r="G1301" s="10"/>
      <c r="H1301" s="10"/>
      <c r="I1301" s="10"/>
      <c r="J1301" s="10"/>
    </row>
    <row r="1302" spans="2:10">
      <c r="B1302" s="11"/>
      <c r="D1302" s="14"/>
      <c r="F1302" s="13"/>
      <c r="G1302" s="10"/>
      <c r="H1302" s="10"/>
      <c r="I1302" s="10"/>
      <c r="J1302" s="10"/>
    </row>
    <row r="1303" spans="2:10">
      <c r="B1303" s="11"/>
      <c r="D1303" s="14"/>
      <c r="F1303" s="13"/>
      <c r="G1303" s="10"/>
      <c r="H1303" s="10"/>
      <c r="I1303" s="10"/>
      <c r="J1303" s="10"/>
    </row>
    <row r="1304" spans="2:10">
      <c r="B1304" s="11"/>
      <c r="D1304" s="14"/>
      <c r="F1304" s="13"/>
      <c r="G1304" s="10"/>
      <c r="H1304" s="10"/>
      <c r="I1304" s="10"/>
      <c r="J1304" s="10"/>
    </row>
    <row r="1305" spans="2:10">
      <c r="B1305" s="11"/>
      <c r="D1305" s="14"/>
      <c r="F1305" s="13"/>
      <c r="G1305" s="10"/>
      <c r="H1305" s="10"/>
      <c r="I1305" s="10"/>
      <c r="J1305" s="10"/>
    </row>
    <row r="1306" spans="2:10">
      <c r="B1306" s="11"/>
      <c r="D1306" s="14"/>
      <c r="F1306" s="13"/>
      <c r="G1306" s="10"/>
      <c r="H1306" s="10"/>
      <c r="I1306" s="10"/>
      <c r="J1306" s="10"/>
    </row>
    <row r="1307" spans="2:10">
      <c r="B1307" s="11"/>
      <c r="D1307" s="14"/>
      <c r="F1307" s="13"/>
      <c r="G1307" s="10"/>
      <c r="H1307" s="10"/>
      <c r="I1307" s="10"/>
      <c r="J1307" s="10"/>
    </row>
    <row r="1308" spans="2:10">
      <c r="B1308" s="11"/>
      <c r="D1308" s="14"/>
      <c r="F1308" s="13"/>
      <c r="G1308" s="10"/>
      <c r="H1308" s="10"/>
      <c r="I1308" s="10"/>
      <c r="J1308" s="10"/>
    </row>
    <row r="1309" spans="2:10">
      <c r="B1309" s="11"/>
      <c r="D1309" s="14"/>
      <c r="F1309" s="13"/>
      <c r="G1309" s="10"/>
      <c r="H1309" s="10"/>
      <c r="I1309" s="10"/>
      <c r="J1309" s="10"/>
    </row>
    <row r="1310" spans="2:10">
      <c r="B1310" s="11"/>
      <c r="D1310" s="14"/>
      <c r="F1310" s="13"/>
      <c r="G1310" s="10"/>
      <c r="H1310" s="10"/>
      <c r="I1310" s="10"/>
      <c r="J1310" s="10"/>
    </row>
    <row r="1311" spans="2:10">
      <c r="B1311" s="11"/>
      <c r="D1311" s="14"/>
      <c r="F1311" s="13"/>
      <c r="G1311" s="10"/>
      <c r="H1311" s="10"/>
      <c r="I1311" s="10"/>
      <c r="J1311" s="10"/>
    </row>
    <row r="1312" spans="2:10">
      <c r="B1312" s="11"/>
      <c r="D1312" s="14"/>
      <c r="F1312" s="13"/>
      <c r="G1312" s="10"/>
      <c r="H1312" s="10"/>
      <c r="I1312" s="10"/>
      <c r="J1312" s="10"/>
    </row>
    <row r="1313" spans="2:10">
      <c r="B1313" s="11"/>
      <c r="D1313" s="14"/>
      <c r="F1313" s="13"/>
      <c r="G1313" s="10"/>
      <c r="H1313" s="10"/>
      <c r="I1313" s="10"/>
      <c r="J1313" s="10"/>
    </row>
    <row r="1314" spans="2:10">
      <c r="B1314" s="11"/>
      <c r="D1314" s="14"/>
      <c r="F1314" s="13"/>
      <c r="G1314" s="10"/>
      <c r="H1314" s="10"/>
      <c r="I1314" s="10"/>
      <c r="J1314" s="10"/>
    </row>
    <row r="1315" spans="2:10">
      <c r="B1315" s="11"/>
      <c r="D1315" s="14"/>
      <c r="F1315" s="13"/>
      <c r="G1315" s="10"/>
      <c r="H1315" s="10"/>
      <c r="I1315" s="10"/>
      <c r="J1315" s="10"/>
    </row>
    <row r="1316" spans="2:10">
      <c r="B1316" s="11"/>
      <c r="D1316" s="14"/>
      <c r="F1316" s="13"/>
      <c r="G1316" s="10"/>
      <c r="H1316" s="10"/>
      <c r="I1316" s="10"/>
      <c r="J1316" s="10"/>
    </row>
    <row r="1317" spans="2:10">
      <c r="B1317" s="11"/>
      <c r="D1317" s="14"/>
      <c r="F1317" s="13"/>
      <c r="G1317" s="10"/>
      <c r="H1317" s="10"/>
      <c r="I1317" s="10"/>
      <c r="J1317" s="10"/>
    </row>
    <row r="1318" spans="2:10">
      <c r="B1318" s="11"/>
      <c r="D1318" s="14"/>
      <c r="F1318" s="13"/>
      <c r="G1318" s="10"/>
      <c r="H1318" s="10"/>
      <c r="I1318" s="10"/>
      <c r="J1318" s="10"/>
    </row>
    <row r="1319" spans="2:10">
      <c r="B1319" s="11"/>
      <c r="D1319" s="14"/>
      <c r="F1319" s="13"/>
      <c r="G1319" s="10"/>
      <c r="H1319" s="10"/>
      <c r="I1319" s="10"/>
      <c r="J1319" s="10"/>
    </row>
    <row r="1320" spans="2:10">
      <c r="B1320" s="11"/>
      <c r="D1320" s="14"/>
      <c r="F1320" s="13"/>
      <c r="G1320" s="10"/>
      <c r="H1320" s="10"/>
      <c r="I1320" s="10"/>
      <c r="J1320" s="10"/>
    </row>
    <row r="1321" spans="2:10">
      <c r="B1321" s="11"/>
      <c r="D1321" s="14"/>
      <c r="F1321" s="13"/>
      <c r="G1321" s="10"/>
      <c r="H1321" s="10"/>
      <c r="I1321" s="10"/>
      <c r="J1321" s="10"/>
    </row>
    <row r="1322" spans="2:10">
      <c r="B1322" s="11"/>
      <c r="D1322" s="14"/>
      <c r="F1322" s="13"/>
      <c r="G1322" s="10"/>
      <c r="H1322" s="10"/>
      <c r="I1322" s="10"/>
      <c r="J1322" s="10"/>
    </row>
    <row r="1323" spans="2:10">
      <c r="B1323" s="11"/>
      <c r="D1323" s="14"/>
      <c r="F1323" s="13"/>
      <c r="G1323" s="10"/>
      <c r="H1323" s="10"/>
      <c r="I1323" s="10"/>
      <c r="J1323" s="10"/>
    </row>
    <row r="1324" spans="2:10">
      <c r="B1324" s="11"/>
      <c r="D1324" s="14"/>
      <c r="F1324" s="13"/>
      <c r="G1324" s="10"/>
      <c r="H1324" s="10"/>
      <c r="I1324" s="10"/>
      <c r="J1324" s="10"/>
    </row>
    <row r="1325" spans="2:10">
      <c r="B1325" s="11"/>
      <c r="D1325" s="14"/>
      <c r="F1325" s="13"/>
      <c r="G1325" s="10"/>
      <c r="H1325" s="10"/>
      <c r="I1325" s="10"/>
      <c r="J1325" s="10"/>
    </row>
    <row r="1326" spans="2:10">
      <c r="B1326" s="11"/>
      <c r="D1326" s="14"/>
      <c r="F1326" s="13"/>
      <c r="G1326" s="10"/>
      <c r="H1326" s="10"/>
      <c r="I1326" s="10"/>
      <c r="J1326" s="10"/>
    </row>
    <row r="1327" spans="2:10">
      <c r="B1327" s="11"/>
      <c r="D1327" s="14"/>
      <c r="F1327" s="13"/>
      <c r="G1327" s="10"/>
      <c r="H1327" s="10"/>
      <c r="I1327" s="10"/>
      <c r="J1327" s="10"/>
    </row>
    <row r="1328" spans="2:10">
      <c r="B1328" s="11"/>
      <c r="D1328" s="14"/>
      <c r="F1328" s="13"/>
      <c r="G1328" s="10"/>
      <c r="H1328" s="10"/>
      <c r="I1328" s="10"/>
      <c r="J1328" s="10"/>
    </row>
    <row r="1329" spans="2:10">
      <c r="B1329" s="11"/>
      <c r="D1329" s="14"/>
      <c r="F1329" s="13"/>
      <c r="G1329" s="10"/>
      <c r="H1329" s="10"/>
      <c r="I1329" s="10"/>
      <c r="J1329" s="10"/>
    </row>
    <row r="1330" spans="2:10">
      <c r="B1330" s="11"/>
      <c r="D1330" s="14"/>
      <c r="F1330" s="13"/>
      <c r="G1330" s="10"/>
      <c r="H1330" s="10"/>
      <c r="I1330" s="10"/>
      <c r="J1330" s="10"/>
    </row>
    <row r="1331" spans="2:10">
      <c r="B1331" s="11"/>
      <c r="D1331" s="14"/>
      <c r="F1331" s="13"/>
      <c r="G1331" s="10"/>
      <c r="H1331" s="10"/>
      <c r="I1331" s="10"/>
      <c r="J1331" s="10"/>
    </row>
    <row r="1332" spans="2:10">
      <c r="B1332" s="11"/>
      <c r="D1332" s="14"/>
      <c r="F1332" s="13"/>
      <c r="G1332" s="10"/>
      <c r="H1332" s="10"/>
      <c r="I1332" s="10"/>
      <c r="J1332" s="10"/>
    </row>
    <row r="1333" spans="2:10">
      <c r="B1333" s="11"/>
      <c r="D1333" s="14"/>
      <c r="F1333" s="13"/>
      <c r="G1333" s="10"/>
      <c r="H1333" s="10"/>
      <c r="I1333" s="10"/>
      <c r="J1333" s="10"/>
    </row>
    <row r="1334" spans="2:10">
      <c r="B1334" s="11"/>
      <c r="D1334" s="14"/>
      <c r="F1334" s="13"/>
      <c r="G1334" s="10"/>
      <c r="H1334" s="10"/>
      <c r="I1334" s="10"/>
      <c r="J1334" s="10"/>
    </row>
    <row r="1335" spans="2:10">
      <c r="B1335" s="11"/>
      <c r="D1335" s="14"/>
      <c r="F1335" s="13"/>
      <c r="G1335" s="10"/>
      <c r="H1335" s="10"/>
      <c r="I1335" s="10"/>
      <c r="J1335" s="10"/>
    </row>
    <row r="1336" spans="2:10">
      <c r="B1336" s="11"/>
      <c r="D1336" s="14"/>
      <c r="F1336" s="13"/>
      <c r="G1336" s="10"/>
      <c r="H1336" s="10"/>
      <c r="I1336" s="10"/>
      <c r="J1336" s="10"/>
    </row>
    <row r="1337" spans="2:10">
      <c r="B1337" s="11"/>
      <c r="D1337" s="14"/>
      <c r="F1337" s="13"/>
      <c r="G1337" s="10"/>
      <c r="H1337" s="10"/>
      <c r="I1337" s="10"/>
      <c r="J1337" s="10"/>
    </row>
    <row r="1338" spans="2:10">
      <c r="B1338" s="11"/>
      <c r="D1338" s="14"/>
      <c r="F1338" s="13"/>
      <c r="G1338" s="10"/>
      <c r="H1338" s="10"/>
      <c r="I1338" s="10"/>
      <c r="J1338" s="10"/>
    </row>
    <row r="1339" spans="2:10">
      <c r="B1339" s="11"/>
      <c r="D1339" s="14"/>
      <c r="F1339" s="13"/>
      <c r="G1339" s="10"/>
      <c r="H1339" s="10"/>
      <c r="I1339" s="10"/>
      <c r="J1339" s="10"/>
    </row>
    <row r="1340" spans="2:10">
      <c r="B1340" s="11"/>
      <c r="D1340" s="14"/>
      <c r="F1340" s="13"/>
      <c r="G1340" s="10"/>
      <c r="H1340" s="10"/>
      <c r="I1340" s="10"/>
      <c r="J1340" s="10"/>
    </row>
    <row r="1341" spans="2:10">
      <c r="B1341" s="11"/>
      <c r="D1341" s="14"/>
      <c r="F1341" s="13"/>
      <c r="G1341" s="10"/>
      <c r="H1341" s="10"/>
      <c r="I1341" s="10"/>
      <c r="J1341" s="10"/>
    </row>
    <row r="1342" spans="2:10">
      <c r="B1342" s="11"/>
      <c r="D1342" s="14"/>
      <c r="F1342" s="13"/>
      <c r="G1342" s="10"/>
      <c r="H1342" s="10"/>
      <c r="I1342" s="10"/>
      <c r="J1342" s="10"/>
    </row>
    <row r="1343" spans="2:10">
      <c r="B1343" s="11"/>
      <c r="D1343" s="14"/>
      <c r="F1343" s="13"/>
      <c r="G1343" s="10"/>
      <c r="H1343" s="10"/>
      <c r="I1343" s="10"/>
      <c r="J1343" s="10"/>
    </row>
    <row r="1344" spans="2:10">
      <c r="B1344" s="11"/>
      <c r="D1344" s="14"/>
      <c r="F1344" s="13"/>
      <c r="G1344" s="10"/>
      <c r="H1344" s="10"/>
      <c r="I1344" s="10"/>
      <c r="J1344" s="10"/>
    </row>
    <row r="1345" spans="2:10">
      <c r="B1345" s="11"/>
      <c r="D1345" s="14"/>
      <c r="F1345" s="13"/>
      <c r="G1345" s="10"/>
      <c r="H1345" s="10"/>
      <c r="I1345" s="10"/>
      <c r="J1345" s="10"/>
    </row>
    <row r="1346" spans="2:10">
      <c r="B1346" s="11"/>
      <c r="D1346" s="14"/>
      <c r="F1346" s="13"/>
      <c r="G1346" s="10"/>
      <c r="H1346" s="10"/>
      <c r="I1346" s="10"/>
      <c r="J1346" s="10"/>
    </row>
    <row r="1347" spans="2:10">
      <c r="B1347" s="11"/>
      <c r="D1347" s="14"/>
      <c r="F1347" s="13"/>
      <c r="G1347" s="10"/>
      <c r="H1347" s="10"/>
      <c r="I1347" s="10"/>
      <c r="J1347" s="10"/>
    </row>
    <row r="1348" spans="2:10">
      <c r="B1348" s="11"/>
      <c r="D1348" s="14"/>
      <c r="F1348" s="13"/>
      <c r="G1348" s="10"/>
      <c r="H1348" s="10"/>
      <c r="I1348" s="10"/>
      <c r="J1348" s="10"/>
    </row>
    <row r="1349" spans="2:10">
      <c r="B1349" s="11"/>
      <c r="D1349" s="14"/>
      <c r="F1349" s="13"/>
      <c r="G1349" s="10"/>
      <c r="H1349" s="10"/>
      <c r="I1349" s="10"/>
      <c r="J1349" s="10"/>
    </row>
    <row r="1350" spans="2:10">
      <c r="B1350" s="11"/>
      <c r="D1350" s="14"/>
      <c r="F1350" s="13"/>
      <c r="G1350" s="10"/>
      <c r="H1350" s="10"/>
      <c r="I1350" s="10"/>
      <c r="J1350" s="10"/>
    </row>
    <row r="1351" spans="2:10">
      <c r="B1351" s="11"/>
      <c r="D1351" s="14"/>
      <c r="F1351" s="13"/>
      <c r="G1351" s="10"/>
      <c r="H1351" s="10"/>
      <c r="I1351" s="10"/>
      <c r="J1351" s="10"/>
    </row>
    <row r="1352" spans="2:10">
      <c r="B1352" s="11"/>
      <c r="D1352" s="14"/>
      <c r="F1352" s="13"/>
      <c r="G1352" s="10"/>
      <c r="H1352" s="10"/>
      <c r="I1352" s="10"/>
      <c r="J1352" s="10"/>
    </row>
    <row r="1353" spans="2:10">
      <c r="B1353" s="11"/>
      <c r="D1353" s="14"/>
      <c r="F1353" s="13"/>
      <c r="G1353" s="10"/>
      <c r="H1353" s="10"/>
      <c r="I1353" s="10"/>
      <c r="J1353" s="10"/>
    </row>
    <row r="1354" spans="2:10">
      <c r="B1354" s="11"/>
      <c r="D1354" s="14"/>
      <c r="F1354" s="13"/>
      <c r="G1354" s="10"/>
      <c r="H1354" s="10"/>
      <c r="I1354" s="10"/>
      <c r="J1354" s="10"/>
    </row>
    <row r="1355" spans="2:10">
      <c r="B1355" s="11"/>
      <c r="D1355" s="14"/>
      <c r="F1355" s="13"/>
      <c r="G1355" s="10"/>
      <c r="H1355" s="10"/>
      <c r="I1355" s="10"/>
      <c r="J1355" s="10"/>
    </row>
    <row r="1356" spans="2:10">
      <c r="B1356" s="11"/>
      <c r="D1356" s="14"/>
      <c r="F1356" s="13"/>
      <c r="G1356" s="10"/>
      <c r="H1356" s="10"/>
      <c r="I1356" s="10"/>
      <c r="J1356" s="10"/>
    </row>
    <row r="1357" spans="2:10">
      <c r="B1357" s="11"/>
      <c r="D1357" s="14"/>
      <c r="F1357" s="13"/>
      <c r="G1357" s="10"/>
      <c r="H1357" s="10"/>
      <c r="I1357" s="10"/>
      <c r="J1357" s="10"/>
    </row>
    <row r="1358" spans="2:10">
      <c r="B1358" s="11"/>
      <c r="D1358" s="14"/>
      <c r="F1358" s="13"/>
      <c r="G1358" s="10"/>
      <c r="H1358" s="10"/>
      <c r="I1358" s="10"/>
      <c r="J1358" s="10"/>
    </row>
    <row r="1359" spans="2:10">
      <c r="B1359" s="11"/>
      <c r="D1359" s="14"/>
      <c r="F1359" s="13"/>
      <c r="G1359" s="10"/>
      <c r="H1359" s="10"/>
      <c r="I1359" s="10"/>
      <c r="J1359" s="10"/>
    </row>
    <row r="1360" spans="2:10">
      <c r="B1360" s="11"/>
      <c r="D1360" s="14"/>
      <c r="F1360" s="13"/>
      <c r="G1360" s="10"/>
      <c r="H1360" s="10"/>
      <c r="I1360" s="10"/>
      <c r="J1360" s="10"/>
    </row>
    <row r="1361" spans="2:10">
      <c r="B1361" s="11"/>
      <c r="D1361" s="14"/>
      <c r="F1361" s="13"/>
      <c r="G1361" s="10"/>
      <c r="H1361" s="10"/>
      <c r="I1361" s="10"/>
      <c r="J1361" s="10"/>
    </row>
    <row r="1362" spans="2:10">
      <c r="B1362" s="11"/>
      <c r="D1362" s="14"/>
      <c r="F1362" s="13"/>
      <c r="G1362" s="10"/>
      <c r="H1362" s="10"/>
      <c r="I1362" s="10"/>
      <c r="J1362" s="10"/>
    </row>
    <row r="1363" spans="2:10">
      <c r="B1363" s="11"/>
      <c r="D1363" s="14"/>
      <c r="F1363" s="13"/>
      <c r="G1363" s="10"/>
      <c r="H1363" s="10"/>
      <c r="I1363" s="10"/>
      <c r="J1363" s="10"/>
    </row>
    <row r="1364" spans="2:10">
      <c r="B1364" s="11"/>
      <c r="D1364" s="14"/>
      <c r="F1364" s="13"/>
      <c r="G1364" s="10"/>
      <c r="H1364" s="10"/>
      <c r="I1364" s="10"/>
      <c r="J1364" s="10"/>
    </row>
    <row r="1365" spans="2:10">
      <c r="B1365" s="11"/>
      <c r="D1365" s="14"/>
      <c r="F1365" s="13"/>
      <c r="G1365" s="10"/>
      <c r="H1365" s="10"/>
      <c r="I1365" s="10"/>
      <c r="J1365" s="10"/>
    </row>
    <row r="1366" spans="2:10">
      <c r="B1366" s="11"/>
      <c r="D1366" s="14"/>
      <c r="F1366" s="13"/>
      <c r="G1366" s="10"/>
      <c r="H1366" s="10"/>
      <c r="I1366" s="10"/>
      <c r="J1366" s="10"/>
    </row>
    <row r="1367" spans="2:10">
      <c r="B1367" s="11"/>
      <c r="D1367" s="14"/>
      <c r="F1367" s="13"/>
      <c r="G1367" s="10"/>
      <c r="H1367" s="10"/>
      <c r="I1367" s="10"/>
      <c r="J1367" s="10"/>
    </row>
    <row r="1368" spans="2:10">
      <c r="B1368" s="11"/>
      <c r="D1368" s="14"/>
      <c r="F1368" s="13"/>
      <c r="G1368" s="10"/>
      <c r="H1368" s="10"/>
      <c r="I1368" s="10"/>
      <c r="J1368" s="10"/>
    </row>
    <row r="1369" spans="2:10">
      <c r="B1369" s="11"/>
      <c r="D1369" s="14"/>
      <c r="F1369" s="13"/>
      <c r="G1369" s="10"/>
      <c r="H1369" s="10"/>
      <c r="I1369" s="10"/>
      <c r="J1369" s="10"/>
    </row>
    <row r="1370" spans="2:10">
      <c r="B1370" s="11"/>
      <c r="D1370" s="14"/>
      <c r="F1370" s="13"/>
      <c r="G1370" s="10"/>
      <c r="H1370" s="10"/>
      <c r="I1370" s="10"/>
      <c r="J1370" s="10"/>
    </row>
    <row r="1371" spans="2:10">
      <c r="B1371" s="11"/>
      <c r="D1371" s="14"/>
      <c r="F1371" s="13"/>
      <c r="G1371" s="10"/>
      <c r="H1371" s="10"/>
      <c r="I1371" s="10"/>
      <c r="J1371" s="10"/>
    </row>
    <row r="1372" spans="2:10">
      <c r="B1372" s="11"/>
      <c r="D1372" s="14"/>
      <c r="F1372" s="13"/>
      <c r="G1372" s="10"/>
      <c r="H1372" s="10"/>
      <c r="I1372" s="10"/>
      <c r="J1372" s="10"/>
    </row>
    <row r="1373" spans="2:10">
      <c r="B1373" s="11"/>
      <c r="D1373" s="14"/>
      <c r="F1373" s="13"/>
      <c r="G1373" s="10"/>
      <c r="H1373" s="10"/>
      <c r="I1373" s="10"/>
      <c r="J1373" s="10"/>
    </row>
    <row r="1374" spans="2:10">
      <c r="B1374" s="11"/>
      <c r="D1374" s="14"/>
      <c r="F1374" s="13"/>
      <c r="G1374" s="10"/>
      <c r="H1374" s="10"/>
      <c r="I1374" s="10"/>
      <c r="J1374" s="10"/>
    </row>
    <row r="1375" spans="2:10">
      <c r="B1375" s="11"/>
      <c r="D1375" s="14"/>
      <c r="F1375" s="13"/>
      <c r="G1375" s="10"/>
      <c r="H1375" s="10"/>
      <c r="I1375" s="10"/>
      <c r="J1375" s="10"/>
    </row>
    <row r="1376" spans="2:10">
      <c r="B1376" s="11"/>
      <c r="D1376" s="14"/>
      <c r="F1376" s="13"/>
      <c r="G1376" s="10"/>
      <c r="H1376" s="10"/>
      <c r="I1376" s="10"/>
      <c r="J1376" s="10"/>
    </row>
    <row r="1377" spans="2:10">
      <c r="B1377" s="11"/>
      <c r="D1377" s="14"/>
      <c r="F1377" s="13"/>
      <c r="G1377" s="10"/>
      <c r="H1377" s="10"/>
      <c r="I1377" s="10"/>
      <c r="J1377" s="10"/>
    </row>
    <row r="1378" spans="2:10">
      <c r="B1378" s="11"/>
      <c r="D1378" s="14"/>
      <c r="F1378" s="13"/>
      <c r="G1378" s="10"/>
      <c r="H1378" s="10"/>
      <c r="I1378" s="10"/>
      <c r="J1378" s="10"/>
    </row>
    <row r="1379" spans="2:10">
      <c r="B1379" s="11"/>
      <c r="D1379" s="14"/>
      <c r="F1379" s="13"/>
      <c r="G1379" s="10"/>
      <c r="H1379" s="10"/>
      <c r="I1379" s="10"/>
      <c r="J1379" s="10"/>
    </row>
    <row r="1380" spans="2:10">
      <c r="B1380" s="11"/>
      <c r="D1380" s="14"/>
      <c r="F1380" s="13"/>
      <c r="G1380" s="10"/>
      <c r="H1380" s="10"/>
      <c r="I1380" s="10"/>
      <c r="J1380" s="10"/>
    </row>
    <row r="1381" spans="2:10">
      <c r="B1381" s="11"/>
      <c r="D1381" s="14"/>
      <c r="F1381" s="13"/>
      <c r="G1381" s="10"/>
      <c r="H1381" s="10"/>
      <c r="I1381" s="10"/>
      <c r="J1381" s="10"/>
    </row>
    <row r="1382" spans="2:10">
      <c r="B1382" s="11"/>
      <c r="D1382" s="14"/>
      <c r="F1382" s="13"/>
      <c r="G1382" s="10"/>
      <c r="H1382" s="10"/>
      <c r="I1382" s="10"/>
      <c r="J1382" s="10"/>
    </row>
    <row r="1383" spans="2:10">
      <c r="B1383" s="11"/>
      <c r="D1383" s="14"/>
      <c r="F1383" s="13"/>
      <c r="G1383" s="10"/>
      <c r="H1383" s="10"/>
      <c r="I1383" s="10"/>
      <c r="J1383" s="10"/>
    </row>
    <row r="1384" spans="2:10">
      <c r="B1384" s="11"/>
      <c r="D1384" s="14"/>
      <c r="F1384" s="13"/>
      <c r="G1384" s="10"/>
      <c r="H1384" s="10"/>
      <c r="I1384" s="10"/>
      <c r="J1384" s="10"/>
    </row>
    <row r="1385" spans="2:10">
      <c r="B1385" s="11"/>
      <c r="D1385" s="14"/>
      <c r="F1385" s="13"/>
      <c r="G1385" s="10"/>
      <c r="H1385" s="10"/>
      <c r="I1385" s="10"/>
      <c r="J1385" s="10"/>
    </row>
    <row r="1386" spans="2:10">
      <c r="B1386" s="11"/>
      <c r="D1386" s="14"/>
      <c r="F1386" s="13"/>
      <c r="G1386" s="10"/>
      <c r="H1386" s="10"/>
      <c r="I1386" s="10"/>
      <c r="J1386" s="10"/>
    </row>
    <row r="1387" spans="2:10">
      <c r="B1387" s="11"/>
      <c r="D1387" s="14"/>
      <c r="F1387" s="13"/>
      <c r="G1387" s="10"/>
      <c r="H1387" s="10"/>
      <c r="I1387" s="10"/>
      <c r="J1387" s="10"/>
    </row>
    <row r="1388" spans="2:10">
      <c r="B1388" s="11"/>
      <c r="D1388" s="14"/>
      <c r="F1388" s="13"/>
      <c r="G1388" s="10"/>
      <c r="H1388" s="10"/>
      <c r="I1388" s="10"/>
      <c r="J1388" s="10"/>
    </row>
    <row r="1389" spans="2:10">
      <c r="B1389" s="11"/>
      <c r="D1389" s="14"/>
      <c r="F1389" s="13"/>
      <c r="G1389" s="10"/>
      <c r="H1389" s="10"/>
      <c r="I1389" s="10"/>
      <c r="J1389" s="10"/>
    </row>
    <row r="1390" spans="2:10">
      <c r="B1390" s="11"/>
      <c r="D1390" s="14"/>
      <c r="F1390" s="13"/>
      <c r="G1390" s="10"/>
      <c r="H1390" s="10"/>
      <c r="I1390" s="10"/>
      <c r="J1390" s="10"/>
    </row>
    <row r="1391" spans="2:10">
      <c r="B1391" s="11"/>
      <c r="D1391" s="14"/>
      <c r="F1391" s="13"/>
      <c r="G1391" s="10"/>
      <c r="H1391" s="10"/>
      <c r="I1391" s="10"/>
      <c r="J1391" s="10"/>
    </row>
    <row r="1392" spans="2:10">
      <c r="B1392" s="11"/>
      <c r="D1392" s="14"/>
      <c r="F1392" s="13"/>
      <c r="G1392" s="10"/>
      <c r="H1392" s="10"/>
      <c r="I1392" s="10"/>
      <c r="J1392" s="10"/>
    </row>
    <row r="1393" spans="2:10">
      <c r="B1393" s="11"/>
      <c r="D1393" s="14"/>
      <c r="F1393" s="13"/>
      <c r="G1393" s="10"/>
      <c r="H1393" s="10"/>
      <c r="I1393" s="10"/>
      <c r="J1393" s="10"/>
    </row>
    <row r="1394" spans="2:10">
      <c r="B1394" s="11"/>
      <c r="D1394" s="14"/>
      <c r="F1394" s="13"/>
      <c r="G1394" s="10"/>
      <c r="H1394" s="10"/>
      <c r="I1394" s="10"/>
      <c r="J1394" s="10"/>
    </row>
    <row r="1395" spans="2:10">
      <c r="B1395" s="11"/>
      <c r="D1395" s="14"/>
      <c r="F1395" s="13"/>
      <c r="G1395" s="10"/>
      <c r="H1395" s="10"/>
      <c r="I1395" s="10"/>
      <c r="J1395" s="10"/>
    </row>
    <row r="1396" spans="2:10">
      <c r="B1396" s="11"/>
      <c r="D1396" s="14"/>
      <c r="F1396" s="13"/>
      <c r="G1396" s="10"/>
      <c r="H1396" s="10"/>
      <c r="I1396" s="10"/>
      <c r="J1396" s="10"/>
    </row>
    <row r="1397" spans="2:10">
      <c r="B1397" s="11"/>
      <c r="D1397" s="14"/>
      <c r="F1397" s="13"/>
      <c r="G1397" s="10"/>
      <c r="H1397" s="10"/>
      <c r="I1397" s="10"/>
      <c r="J1397" s="10"/>
    </row>
    <row r="1398" spans="2:10">
      <c r="B1398" s="11"/>
      <c r="D1398" s="14"/>
      <c r="F1398" s="13"/>
      <c r="G1398" s="10"/>
      <c r="H1398" s="10"/>
      <c r="I1398" s="10"/>
      <c r="J1398" s="10"/>
    </row>
    <row r="1399" spans="2:10">
      <c r="B1399" s="11"/>
      <c r="D1399" s="14"/>
      <c r="F1399" s="13"/>
      <c r="G1399" s="10"/>
      <c r="H1399" s="10"/>
      <c r="I1399" s="10"/>
      <c r="J1399" s="10"/>
    </row>
    <row r="1400" spans="2:10">
      <c r="B1400" s="11"/>
      <c r="D1400" s="14"/>
      <c r="F1400" s="13"/>
      <c r="G1400" s="10"/>
      <c r="H1400" s="10"/>
      <c r="I1400" s="10"/>
      <c r="J1400" s="10"/>
    </row>
    <row r="1401" spans="2:10">
      <c r="B1401" s="11"/>
      <c r="D1401" s="14"/>
      <c r="F1401" s="13"/>
      <c r="G1401" s="10"/>
      <c r="H1401" s="10"/>
      <c r="I1401" s="10"/>
      <c r="J1401" s="10"/>
    </row>
    <row r="1402" spans="2:10">
      <c r="B1402" s="11"/>
      <c r="D1402" s="14"/>
      <c r="F1402" s="13"/>
      <c r="G1402" s="10"/>
      <c r="H1402" s="10"/>
      <c r="I1402" s="10"/>
      <c r="J1402" s="10"/>
    </row>
    <row r="1403" spans="2:10">
      <c r="B1403" s="11"/>
      <c r="D1403" s="14"/>
      <c r="F1403" s="13"/>
      <c r="G1403" s="10"/>
      <c r="H1403" s="10"/>
      <c r="I1403" s="10"/>
      <c r="J1403" s="10"/>
    </row>
    <row r="1404" spans="2:10">
      <c r="B1404" s="11"/>
      <c r="D1404" s="14"/>
      <c r="F1404" s="13"/>
      <c r="G1404" s="10"/>
      <c r="H1404" s="10"/>
      <c r="I1404" s="10"/>
      <c r="J1404" s="10"/>
    </row>
    <row r="1405" spans="2:10">
      <c r="B1405" s="11"/>
      <c r="D1405" s="14"/>
      <c r="F1405" s="13"/>
      <c r="G1405" s="10"/>
      <c r="H1405" s="10"/>
      <c r="I1405" s="10"/>
      <c r="J1405" s="10"/>
    </row>
    <row r="1406" spans="2:10">
      <c r="B1406" s="11"/>
      <c r="D1406" s="14"/>
      <c r="F1406" s="13"/>
      <c r="G1406" s="10"/>
      <c r="H1406" s="10"/>
      <c r="I1406" s="10"/>
      <c r="J1406" s="10"/>
    </row>
    <row r="1407" spans="2:10">
      <c r="B1407" s="11"/>
      <c r="D1407" s="14"/>
      <c r="F1407" s="13"/>
      <c r="G1407" s="10"/>
      <c r="H1407" s="10"/>
      <c r="I1407" s="10"/>
      <c r="J1407" s="10"/>
    </row>
    <row r="1408" spans="2:10">
      <c r="B1408" s="11"/>
      <c r="D1408" s="14"/>
      <c r="F1408" s="13"/>
      <c r="G1408" s="10"/>
      <c r="H1408" s="10"/>
      <c r="I1408" s="10"/>
      <c r="J1408" s="10"/>
    </row>
    <row r="1409" spans="2:10">
      <c r="B1409" s="11"/>
      <c r="D1409" s="14"/>
      <c r="F1409" s="13"/>
      <c r="G1409" s="10"/>
      <c r="H1409" s="10"/>
      <c r="I1409" s="10"/>
      <c r="J1409" s="10"/>
    </row>
    <row r="1410" spans="2:10">
      <c r="B1410" s="11"/>
      <c r="D1410" s="14"/>
      <c r="F1410" s="13"/>
      <c r="G1410" s="10"/>
      <c r="H1410" s="10"/>
      <c r="I1410" s="10"/>
      <c r="J1410" s="10"/>
    </row>
    <row r="1411" spans="2:10">
      <c r="B1411" s="11"/>
      <c r="D1411" s="14"/>
      <c r="F1411" s="13"/>
      <c r="G1411" s="10"/>
      <c r="H1411" s="10"/>
      <c r="I1411" s="10"/>
      <c r="J1411" s="10"/>
    </row>
    <row r="1412" spans="2:10">
      <c r="B1412" s="11"/>
      <c r="D1412" s="14"/>
      <c r="F1412" s="13"/>
      <c r="G1412" s="10"/>
      <c r="H1412" s="10"/>
      <c r="I1412" s="10"/>
      <c r="J1412" s="10"/>
    </row>
    <row r="1413" spans="2:10">
      <c r="B1413" s="11"/>
      <c r="D1413" s="14"/>
      <c r="F1413" s="13"/>
      <c r="G1413" s="10"/>
      <c r="H1413" s="10"/>
      <c r="I1413" s="10"/>
      <c r="J1413" s="10"/>
    </row>
    <row r="1414" spans="2:10">
      <c r="B1414" s="11"/>
      <c r="D1414" s="14"/>
      <c r="F1414" s="13"/>
      <c r="G1414" s="10"/>
      <c r="H1414" s="10"/>
      <c r="I1414" s="10"/>
      <c r="J1414" s="10"/>
    </row>
    <row r="1415" spans="2:10">
      <c r="B1415" s="11"/>
      <c r="D1415" s="14"/>
      <c r="F1415" s="13"/>
      <c r="G1415" s="10"/>
      <c r="H1415" s="10"/>
      <c r="I1415" s="10"/>
      <c r="J1415" s="10"/>
    </row>
    <row r="1416" spans="2:10">
      <c r="B1416" s="11"/>
      <c r="D1416" s="14"/>
      <c r="F1416" s="13"/>
      <c r="G1416" s="10"/>
      <c r="H1416" s="10"/>
      <c r="I1416" s="10"/>
      <c r="J1416" s="10"/>
    </row>
    <row r="1417" spans="2:10">
      <c r="B1417" s="11"/>
      <c r="D1417" s="14"/>
      <c r="F1417" s="13"/>
      <c r="G1417" s="10"/>
      <c r="H1417" s="10"/>
      <c r="I1417" s="10"/>
      <c r="J1417" s="10"/>
    </row>
    <row r="1418" spans="2:10">
      <c r="B1418" s="11"/>
      <c r="D1418" s="14"/>
      <c r="F1418" s="13"/>
      <c r="G1418" s="10"/>
      <c r="H1418" s="10"/>
      <c r="I1418" s="10"/>
      <c r="J1418" s="10"/>
    </row>
    <row r="1419" spans="2:10">
      <c r="B1419" s="11"/>
      <c r="D1419" s="14"/>
      <c r="F1419" s="13"/>
      <c r="G1419" s="10"/>
      <c r="H1419" s="10"/>
      <c r="I1419" s="10"/>
      <c r="J1419" s="10"/>
    </row>
    <row r="1420" spans="2:10">
      <c r="B1420" s="11"/>
      <c r="D1420" s="14"/>
      <c r="F1420" s="13"/>
      <c r="G1420" s="10"/>
      <c r="H1420" s="10"/>
      <c r="I1420" s="10"/>
      <c r="J1420" s="10"/>
    </row>
    <row r="1421" spans="2:10">
      <c r="B1421" s="11"/>
      <c r="D1421" s="14"/>
      <c r="F1421" s="13"/>
      <c r="G1421" s="10"/>
      <c r="H1421" s="10"/>
      <c r="I1421" s="10"/>
      <c r="J1421" s="10"/>
    </row>
    <row r="1422" spans="2:10">
      <c r="B1422" s="11"/>
      <c r="D1422" s="14"/>
      <c r="F1422" s="13"/>
      <c r="G1422" s="10"/>
      <c r="H1422" s="10"/>
      <c r="I1422" s="10"/>
      <c r="J1422" s="10"/>
    </row>
    <row r="1423" spans="2:10">
      <c r="B1423" s="11"/>
      <c r="D1423" s="14"/>
      <c r="F1423" s="13"/>
      <c r="G1423" s="10"/>
      <c r="H1423" s="10"/>
      <c r="I1423" s="10"/>
      <c r="J1423" s="10"/>
    </row>
    <row r="1424" spans="2:10">
      <c r="B1424" s="11"/>
      <c r="D1424" s="14"/>
      <c r="F1424" s="13"/>
      <c r="G1424" s="10"/>
      <c r="H1424" s="10"/>
      <c r="I1424" s="10"/>
      <c r="J1424" s="10"/>
    </row>
    <row r="1425" spans="2:10">
      <c r="B1425" s="11"/>
      <c r="D1425" s="14"/>
      <c r="F1425" s="13"/>
      <c r="G1425" s="10"/>
      <c r="H1425" s="10"/>
      <c r="I1425" s="10"/>
      <c r="J1425" s="10"/>
    </row>
    <row r="1426" spans="2:10">
      <c r="B1426" s="11"/>
      <c r="D1426" s="14"/>
      <c r="F1426" s="13"/>
      <c r="G1426" s="10"/>
      <c r="H1426" s="10"/>
      <c r="I1426" s="10"/>
      <c r="J1426" s="10"/>
    </row>
    <row r="1427" spans="2:10">
      <c r="B1427" s="11"/>
      <c r="D1427" s="14"/>
      <c r="F1427" s="13"/>
      <c r="G1427" s="10"/>
      <c r="H1427" s="10"/>
      <c r="I1427" s="10"/>
      <c r="J1427" s="10"/>
    </row>
    <row r="1428" spans="2:10">
      <c r="B1428" s="11"/>
      <c r="D1428" s="14"/>
      <c r="F1428" s="13"/>
      <c r="G1428" s="10"/>
      <c r="H1428" s="10"/>
      <c r="I1428" s="10"/>
      <c r="J1428" s="10"/>
    </row>
    <row r="1429" spans="2:10">
      <c r="B1429" s="11"/>
      <c r="D1429" s="14"/>
      <c r="F1429" s="13"/>
      <c r="G1429" s="10"/>
      <c r="H1429" s="10"/>
      <c r="I1429" s="10"/>
      <c r="J1429" s="10"/>
    </row>
    <row r="1430" spans="2:10">
      <c r="B1430" s="11"/>
      <c r="D1430" s="14"/>
      <c r="F1430" s="13"/>
      <c r="G1430" s="10"/>
      <c r="H1430" s="10"/>
      <c r="I1430" s="10"/>
      <c r="J1430" s="10"/>
    </row>
    <row r="1431" spans="2:10">
      <c r="B1431" s="11"/>
      <c r="D1431" s="14"/>
      <c r="F1431" s="13"/>
      <c r="G1431" s="10"/>
      <c r="H1431" s="10"/>
      <c r="I1431" s="10"/>
      <c r="J1431" s="10"/>
    </row>
    <row r="1432" spans="2:10">
      <c r="B1432" s="11"/>
      <c r="D1432" s="14"/>
      <c r="F1432" s="13"/>
      <c r="G1432" s="10"/>
      <c r="H1432" s="10"/>
      <c r="I1432" s="10"/>
      <c r="J1432" s="10"/>
    </row>
    <row r="1433" spans="2:10">
      <c r="B1433" s="11"/>
      <c r="D1433" s="14"/>
      <c r="F1433" s="13"/>
      <c r="G1433" s="10"/>
      <c r="H1433" s="10"/>
      <c r="I1433" s="10"/>
      <c r="J1433" s="10"/>
    </row>
    <row r="1434" spans="2:10">
      <c r="B1434" s="11"/>
      <c r="D1434" s="14"/>
      <c r="F1434" s="13"/>
      <c r="G1434" s="10"/>
      <c r="H1434" s="10"/>
      <c r="I1434" s="10"/>
      <c r="J1434" s="10"/>
    </row>
    <row r="1435" spans="2:10">
      <c r="B1435" s="11"/>
      <c r="D1435" s="14"/>
      <c r="F1435" s="13"/>
      <c r="G1435" s="10"/>
      <c r="H1435" s="10"/>
      <c r="I1435" s="10"/>
      <c r="J1435" s="10"/>
    </row>
    <row r="1436" spans="2:10">
      <c r="B1436" s="11"/>
      <c r="D1436" s="14"/>
      <c r="F1436" s="13"/>
      <c r="G1436" s="10"/>
      <c r="H1436" s="10"/>
      <c r="I1436" s="10"/>
      <c r="J1436" s="10"/>
    </row>
    <row r="1437" spans="2:10">
      <c r="B1437" s="11"/>
      <c r="D1437" s="14"/>
      <c r="F1437" s="13"/>
      <c r="G1437" s="10"/>
      <c r="H1437" s="10"/>
      <c r="I1437" s="10"/>
      <c r="J1437" s="10"/>
    </row>
    <row r="1438" spans="2:10">
      <c r="B1438" s="11"/>
      <c r="D1438" s="14"/>
      <c r="F1438" s="13"/>
      <c r="G1438" s="10"/>
      <c r="H1438" s="10"/>
      <c r="I1438" s="10"/>
      <c r="J1438" s="10"/>
    </row>
    <row r="1439" spans="2:10">
      <c r="B1439" s="11"/>
      <c r="D1439" s="14"/>
      <c r="F1439" s="13"/>
      <c r="G1439" s="10"/>
      <c r="H1439" s="10"/>
      <c r="I1439" s="10"/>
      <c r="J1439" s="10"/>
    </row>
    <row r="1440" spans="2:10">
      <c r="B1440" s="11"/>
      <c r="D1440" s="14"/>
      <c r="F1440" s="13"/>
      <c r="G1440" s="10"/>
      <c r="H1440" s="10"/>
      <c r="I1440" s="10"/>
      <c r="J1440" s="10"/>
    </row>
    <row r="1441" spans="2:10">
      <c r="B1441" s="11"/>
      <c r="D1441" s="14"/>
      <c r="F1441" s="13"/>
      <c r="G1441" s="10"/>
      <c r="H1441" s="10"/>
      <c r="I1441" s="10"/>
      <c r="J1441" s="10"/>
    </row>
    <row r="1442" spans="2:10">
      <c r="B1442" s="11"/>
      <c r="D1442" s="14"/>
      <c r="F1442" s="13"/>
      <c r="G1442" s="10"/>
      <c r="H1442" s="10"/>
      <c r="I1442" s="10"/>
      <c r="J1442" s="10"/>
    </row>
    <row r="1443" spans="2:10">
      <c r="B1443" s="11"/>
      <c r="D1443" s="14"/>
      <c r="F1443" s="13"/>
      <c r="G1443" s="10"/>
      <c r="H1443" s="10"/>
      <c r="I1443" s="10"/>
      <c r="J1443" s="10"/>
    </row>
    <row r="1444" spans="2:10">
      <c r="B1444" s="11"/>
      <c r="D1444" s="14"/>
      <c r="F1444" s="13"/>
      <c r="G1444" s="10"/>
      <c r="H1444" s="10"/>
      <c r="I1444" s="10"/>
      <c r="J1444" s="10"/>
    </row>
    <row r="1445" spans="2:10">
      <c r="B1445" s="11"/>
      <c r="D1445" s="14"/>
      <c r="F1445" s="13"/>
      <c r="G1445" s="10"/>
      <c r="H1445" s="10"/>
      <c r="I1445" s="10"/>
      <c r="J1445" s="10"/>
    </row>
    <row r="1446" spans="2:10">
      <c r="B1446" s="11"/>
      <c r="D1446" s="14"/>
      <c r="F1446" s="13"/>
      <c r="G1446" s="10"/>
      <c r="H1446" s="10"/>
      <c r="I1446" s="10"/>
      <c r="J1446" s="10"/>
    </row>
    <row r="1447" spans="2:10">
      <c r="B1447" s="11"/>
      <c r="D1447" s="14"/>
      <c r="F1447" s="13"/>
      <c r="G1447" s="10"/>
      <c r="H1447" s="10"/>
      <c r="I1447" s="10"/>
      <c r="J1447" s="10"/>
    </row>
    <row r="1448" spans="2:10">
      <c r="B1448" s="11"/>
      <c r="D1448" s="14"/>
      <c r="F1448" s="13"/>
      <c r="G1448" s="10"/>
      <c r="H1448" s="10"/>
      <c r="I1448" s="10"/>
      <c r="J1448" s="10"/>
    </row>
    <row r="1449" spans="2:10">
      <c r="B1449" s="11"/>
      <c r="D1449" s="14"/>
      <c r="F1449" s="13"/>
      <c r="G1449" s="10"/>
      <c r="H1449" s="10"/>
      <c r="I1449" s="10"/>
      <c r="J1449" s="10"/>
    </row>
    <row r="1450" spans="2:10">
      <c r="B1450" s="11"/>
      <c r="D1450" s="14"/>
      <c r="F1450" s="13"/>
      <c r="G1450" s="10"/>
      <c r="H1450" s="10"/>
      <c r="I1450" s="10"/>
      <c r="J1450" s="10"/>
    </row>
    <row r="1451" spans="2:10">
      <c r="B1451" s="11"/>
      <c r="D1451" s="14"/>
      <c r="F1451" s="13"/>
      <c r="G1451" s="10"/>
      <c r="H1451" s="10"/>
      <c r="I1451" s="10"/>
      <c r="J1451" s="10"/>
    </row>
    <row r="1452" spans="2:10">
      <c r="B1452" s="11"/>
      <c r="D1452" s="14"/>
      <c r="F1452" s="13"/>
      <c r="G1452" s="10"/>
      <c r="H1452" s="10"/>
      <c r="I1452" s="10"/>
      <c r="J1452" s="10"/>
    </row>
    <row r="1453" spans="2:10">
      <c r="B1453" s="11"/>
      <c r="D1453" s="14"/>
      <c r="F1453" s="13"/>
      <c r="G1453" s="10"/>
      <c r="H1453" s="10"/>
      <c r="I1453" s="10"/>
      <c r="J1453" s="10"/>
    </row>
    <row r="1454" spans="2:10">
      <c r="B1454" s="11"/>
      <c r="D1454" s="14"/>
      <c r="F1454" s="13"/>
      <c r="G1454" s="10"/>
      <c r="H1454" s="10"/>
      <c r="I1454" s="10"/>
      <c r="J1454" s="10"/>
    </row>
    <row r="1455" spans="2:10">
      <c r="B1455" s="11"/>
      <c r="D1455" s="14"/>
      <c r="F1455" s="13"/>
      <c r="G1455" s="10"/>
      <c r="H1455" s="10"/>
      <c r="I1455" s="10"/>
      <c r="J1455" s="10"/>
    </row>
    <row r="1456" spans="2:10">
      <c r="B1456" s="11"/>
      <c r="D1456" s="14"/>
      <c r="F1456" s="13"/>
      <c r="G1456" s="10"/>
      <c r="H1456" s="10"/>
      <c r="I1456" s="10"/>
      <c r="J1456" s="10"/>
    </row>
    <row r="1457" spans="2:10">
      <c r="B1457" s="11"/>
      <c r="D1457" s="14"/>
      <c r="F1457" s="13"/>
      <c r="G1457" s="10"/>
      <c r="H1457" s="10"/>
      <c r="I1457" s="10"/>
      <c r="J1457" s="10"/>
    </row>
    <row r="1458" spans="2:10">
      <c r="B1458" s="11"/>
      <c r="D1458" s="14"/>
      <c r="F1458" s="13"/>
      <c r="G1458" s="10"/>
      <c r="H1458" s="10"/>
      <c r="I1458" s="10"/>
      <c r="J1458" s="10"/>
    </row>
    <row r="1459" spans="2:10">
      <c r="B1459" s="11"/>
      <c r="D1459" s="14"/>
      <c r="F1459" s="13"/>
      <c r="G1459" s="10"/>
      <c r="H1459" s="10"/>
      <c r="I1459" s="10"/>
      <c r="J1459" s="10"/>
    </row>
    <row r="1460" spans="2:10">
      <c r="B1460" s="11"/>
      <c r="D1460" s="14"/>
      <c r="F1460" s="13"/>
      <c r="G1460" s="10"/>
      <c r="H1460" s="10"/>
      <c r="I1460" s="10"/>
      <c r="J1460" s="10"/>
    </row>
    <row r="1461" spans="2:10">
      <c r="B1461" s="11"/>
      <c r="D1461" s="14"/>
      <c r="F1461" s="13"/>
      <c r="G1461" s="10"/>
      <c r="H1461" s="10"/>
      <c r="I1461" s="10"/>
      <c r="J1461" s="10"/>
    </row>
    <row r="1462" spans="2:10">
      <c r="B1462" s="11"/>
      <c r="D1462" s="14"/>
      <c r="F1462" s="13"/>
      <c r="G1462" s="10"/>
      <c r="H1462" s="10"/>
      <c r="I1462" s="10"/>
      <c r="J1462" s="10"/>
    </row>
    <row r="1463" spans="2:10">
      <c r="B1463" s="11"/>
      <c r="D1463" s="14"/>
      <c r="F1463" s="13"/>
      <c r="G1463" s="10"/>
      <c r="H1463" s="10"/>
      <c r="I1463" s="10"/>
      <c r="J1463" s="10"/>
    </row>
    <row r="1464" spans="2:10">
      <c r="B1464" s="11"/>
      <c r="D1464" s="14"/>
      <c r="F1464" s="13"/>
      <c r="G1464" s="10"/>
      <c r="H1464" s="10"/>
      <c r="I1464" s="10"/>
      <c r="J1464" s="10"/>
    </row>
    <row r="1465" spans="2:10">
      <c r="B1465" s="11"/>
      <c r="D1465" s="14"/>
      <c r="F1465" s="13"/>
      <c r="G1465" s="10"/>
      <c r="H1465" s="10"/>
      <c r="I1465" s="10"/>
      <c r="J1465" s="10"/>
    </row>
    <row r="1466" spans="2:10">
      <c r="B1466" s="11"/>
      <c r="D1466" s="14"/>
      <c r="F1466" s="13"/>
      <c r="G1466" s="10"/>
      <c r="H1466" s="10"/>
      <c r="I1466" s="10"/>
      <c r="J1466" s="10"/>
    </row>
    <row r="1467" spans="2:10">
      <c r="B1467" s="11"/>
      <c r="D1467" s="14"/>
      <c r="F1467" s="13"/>
      <c r="G1467" s="10"/>
      <c r="H1467" s="10"/>
      <c r="I1467" s="10"/>
      <c r="J1467" s="10"/>
    </row>
    <row r="1468" spans="2:10">
      <c r="B1468" s="11"/>
      <c r="D1468" s="14"/>
      <c r="F1468" s="13"/>
      <c r="G1468" s="10"/>
      <c r="H1468" s="10"/>
      <c r="I1468" s="10"/>
      <c r="J1468" s="10"/>
    </row>
    <row r="1469" spans="2:10">
      <c r="B1469" s="11"/>
      <c r="D1469" s="14"/>
      <c r="F1469" s="13"/>
      <c r="G1469" s="10"/>
      <c r="H1469" s="10"/>
      <c r="I1469" s="10"/>
      <c r="J1469" s="10"/>
    </row>
    <row r="1470" spans="2:10">
      <c r="B1470" s="11"/>
      <c r="D1470" s="14"/>
      <c r="F1470" s="13"/>
      <c r="G1470" s="10"/>
      <c r="H1470" s="10"/>
      <c r="I1470" s="10"/>
      <c r="J1470" s="10"/>
    </row>
    <row r="1471" spans="2:10">
      <c r="B1471" s="11"/>
      <c r="D1471" s="14"/>
      <c r="F1471" s="13"/>
      <c r="G1471" s="10"/>
      <c r="H1471" s="10"/>
      <c r="I1471" s="10"/>
      <c r="J1471" s="10"/>
    </row>
    <row r="1472" spans="2:10">
      <c r="B1472" s="11"/>
      <c r="D1472" s="14"/>
      <c r="F1472" s="13"/>
      <c r="G1472" s="10"/>
      <c r="H1472" s="10"/>
      <c r="I1472" s="10"/>
      <c r="J1472" s="10"/>
    </row>
    <row r="1473" spans="2:10">
      <c r="B1473" s="11"/>
      <c r="D1473" s="14"/>
      <c r="F1473" s="13"/>
      <c r="G1473" s="10"/>
      <c r="H1473" s="10"/>
      <c r="I1473" s="10"/>
      <c r="J1473" s="10"/>
    </row>
    <row r="1474" spans="2:10">
      <c r="B1474" s="11"/>
      <c r="D1474" s="14"/>
      <c r="F1474" s="13"/>
      <c r="G1474" s="10"/>
      <c r="H1474" s="10"/>
      <c r="I1474" s="10"/>
      <c r="J1474" s="10"/>
    </row>
    <row r="1475" spans="2:10">
      <c r="B1475" s="11"/>
      <c r="D1475" s="14"/>
      <c r="F1475" s="13"/>
      <c r="G1475" s="10"/>
      <c r="H1475" s="10"/>
      <c r="I1475" s="10"/>
      <c r="J1475" s="10"/>
    </row>
    <row r="1476" spans="2:10">
      <c r="B1476" s="11"/>
      <c r="D1476" s="14"/>
      <c r="F1476" s="13"/>
      <c r="G1476" s="10"/>
      <c r="H1476" s="10"/>
      <c r="I1476" s="10"/>
      <c r="J1476" s="10"/>
    </row>
    <row r="1477" spans="2:10">
      <c r="B1477" s="11"/>
      <c r="D1477" s="14"/>
      <c r="F1477" s="13"/>
      <c r="G1477" s="10"/>
      <c r="H1477" s="10"/>
      <c r="I1477" s="10"/>
      <c r="J1477" s="10"/>
    </row>
    <row r="1478" spans="2:10">
      <c r="B1478" s="11"/>
      <c r="D1478" s="14"/>
      <c r="F1478" s="13"/>
      <c r="G1478" s="10"/>
      <c r="H1478" s="10"/>
      <c r="I1478" s="10"/>
      <c r="J1478" s="10"/>
    </row>
    <row r="1479" spans="2:10">
      <c r="B1479" s="11"/>
      <c r="D1479" s="14"/>
      <c r="F1479" s="13"/>
      <c r="G1479" s="10"/>
      <c r="H1479" s="10"/>
      <c r="I1479" s="10"/>
      <c r="J1479" s="10"/>
    </row>
    <row r="1480" spans="2:10">
      <c r="B1480" s="11"/>
      <c r="D1480" s="14"/>
      <c r="F1480" s="13"/>
      <c r="G1480" s="10"/>
      <c r="H1480" s="10"/>
      <c r="I1480" s="10"/>
      <c r="J1480" s="10"/>
    </row>
    <row r="1481" spans="2:10">
      <c r="B1481" s="11"/>
      <c r="D1481" s="14"/>
      <c r="F1481" s="13"/>
      <c r="G1481" s="10"/>
      <c r="H1481" s="10"/>
      <c r="I1481" s="10"/>
      <c r="J1481" s="10"/>
    </row>
    <row r="1482" spans="2:10">
      <c r="B1482" s="11"/>
      <c r="D1482" s="14"/>
      <c r="F1482" s="13"/>
      <c r="G1482" s="10"/>
      <c r="H1482" s="10"/>
      <c r="I1482" s="10"/>
      <c r="J1482" s="10"/>
    </row>
    <row r="1483" spans="2:10">
      <c r="B1483" s="11"/>
      <c r="D1483" s="14"/>
      <c r="F1483" s="13"/>
      <c r="G1483" s="10"/>
      <c r="H1483" s="10"/>
      <c r="I1483" s="10"/>
      <c r="J1483" s="10"/>
    </row>
    <row r="1484" spans="2:10">
      <c r="B1484" s="11"/>
      <c r="D1484" s="14"/>
      <c r="F1484" s="13"/>
      <c r="G1484" s="10"/>
      <c r="H1484" s="10"/>
      <c r="I1484" s="10"/>
      <c r="J1484" s="10"/>
    </row>
    <row r="1485" spans="2:10">
      <c r="B1485" s="11"/>
      <c r="D1485" s="14"/>
      <c r="F1485" s="13"/>
      <c r="G1485" s="10"/>
      <c r="H1485" s="10"/>
      <c r="I1485" s="10"/>
      <c r="J1485" s="10"/>
    </row>
    <row r="1486" spans="2:10">
      <c r="B1486" s="11"/>
      <c r="D1486" s="14"/>
      <c r="F1486" s="13"/>
      <c r="G1486" s="10"/>
      <c r="H1486" s="10"/>
      <c r="I1486" s="10"/>
      <c r="J1486" s="10"/>
    </row>
    <row r="1487" spans="2:10">
      <c r="B1487" s="11"/>
      <c r="D1487" s="14"/>
      <c r="F1487" s="13"/>
      <c r="G1487" s="10"/>
      <c r="H1487" s="10"/>
      <c r="I1487" s="10"/>
      <c r="J1487" s="10"/>
    </row>
    <row r="1488" spans="2:10">
      <c r="B1488" s="11"/>
      <c r="D1488" s="14"/>
      <c r="F1488" s="13"/>
      <c r="G1488" s="10"/>
      <c r="H1488" s="10"/>
      <c r="I1488" s="10"/>
      <c r="J1488" s="10"/>
    </row>
    <row r="1489" spans="2:10">
      <c r="B1489" s="11"/>
      <c r="D1489" s="14"/>
      <c r="F1489" s="13"/>
      <c r="G1489" s="10"/>
      <c r="H1489" s="10"/>
      <c r="I1489" s="10"/>
      <c r="J1489" s="10"/>
    </row>
    <row r="1490" spans="2:10">
      <c r="B1490" s="11"/>
      <c r="D1490" s="14"/>
      <c r="F1490" s="13"/>
      <c r="G1490" s="10"/>
      <c r="H1490" s="10"/>
      <c r="I1490" s="10"/>
      <c r="J1490" s="10"/>
    </row>
    <row r="1491" spans="2:10">
      <c r="B1491" s="11"/>
      <c r="D1491" s="14"/>
      <c r="F1491" s="13"/>
      <c r="G1491" s="10"/>
      <c r="H1491" s="10"/>
      <c r="I1491" s="10"/>
      <c r="J1491" s="10"/>
    </row>
    <row r="1492" spans="2:10">
      <c r="B1492" s="11"/>
      <c r="D1492" s="14"/>
      <c r="F1492" s="13"/>
      <c r="G1492" s="10"/>
      <c r="H1492" s="10"/>
      <c r="I1492" s="10"/>
      <c r="J1492" s="10"/>
    </row>
    <row r="1493" spans="2:10">
      <c r="B1493" s="11"/>
      <c r="D1493" s="14"/>
      <c r="F1493" s="13"/>
      <c r="G1493" s="10"/>
      <c r="H1493" s="10"/>
      <c r="I1493" s="10"/>
      <c r="J1493" s="10"/>
    </row>
    <row r="1494" spans="2:10">
      <c r="B1494" s="11"/>
      <c r="D1494" s="14"/>
      <c r="F1494" s="13"/>
      <c r="G1494" s="10"/>
      <c r="H1494" s="10"/>
      <c r="I1494" s="10"/>
      <c r="J1494" s="10"/>
    </row>
    <row r="1495" spans="2:10">
      <c r="B1495" s="11"/>
      <c r="D1495" s="14"/>
      <c r="F1495" s="13"/>
      <c r="G1495" s="10"/>
      <c r="H1495" s="10"/>
      <c r="I1495" s="10"/>
      <c r="J1495" s="10"/>
    </row>
    <row r="1496" spans="2:10">
      <c r="B1496" s="11"/>
      <c r="D1496" s="14"/>
      <c r="F1496" s="13"/>
      <c r="G1496" s="10"/>
      <c r="H1496" s="10"/>
      <c r="I1496" s="10"/>
      <c r="J1496" s="10"/>
    </row>
    <row r="1497" spans="2:10">
      <c r="B1497" s="11"/>
      <c r="D1497" s="14"/>
      <c r="F1497" s="13"/>
      <c r="G1497" s="10"/>
      <c r="H1497" s="10"/>
      <c r="I1497" s="10"/>
      <c r="J1497" s="10"/>
    </row>
    <row r="1498" spans="2:10">
      <c r="B1498" s="11"/>
      <c r="D1498" s="14"/>
      <c r="F1498" s="13"/>
      <c r="G1498" s="10"/>
      <c r="H1498" s="10"/>
      <c r="I1498" s="10"/>
      <c r="J1498" s="10"/>
    </row>
    <row r="1499" spans="2:10">
      <c r="B1499" s="11"/>
      <c r="D1499" s="14"/>
      <c r="F1499" s="13"/>
      <c r="G1499" s="10"/>
      <c r="H1499" s="10"/>
      <c r="I1499" s="10"/>
      <c r="J1499" s="10"/>
    </row>
    <row r="1500" spans="2:10">
      <c r="B1500" s="11"/>
      <c r="D1500" s="14"/>
      <c r="F1500" s="13"/>
      <c r="G1500" s="10"/>
      <c r="H1500" s="10"/>
      <c r="I1500" s="10"/>
      <c r="J1500" s="10"/>
    </row>
    <row r="1501" spans="2:10">
      <c r="B1501" s="11"/>
      <c r="D1501" s="14"/>
      <c r="F1501" s="13"/>
      <c r="G1501" s="10"/>
      <c r="H1501" s="10"/>
      <c r="I1501" s="10"/>
      <c r="J1501" s="10"/>
    </row>
    <row r="1502" spans="2:10">
      <c r="B1502" s="11"/>
      <c r="D1502" s="14"/>
      <c r="F1502" s="13"/>
      <c r="G1502" s="10"/>
      <c r="H1502" s="10"/>
      <c r="I1502" s="10"/>
      <c r="J1502" s="10"/>
    </row>
    <row r="1503" spans="2:10">
      <c r="B1503" s="11"/>
      <c r="D1503" s="14"/>
      <c r="F1503" s="13"/>
      <c r="G1503" s="10"/>
      <c r="H1503" s="10"/>
      <c r="I1503" s="10"/>
      <c r="J1503" s="10"/>
    </row>
    <row r="1504" spans="2:10">
      <c r="B1504" s="11"/>
      <c r="D1504" s="14"/>
      <c r="F1504" s="13"/>
      <c r="G1504" s="10"/>
      <c r="H1504" s="10"/>
      <c r="I1504" s="10"/>
      <c r="J1504" s="10"/>
    </row>
    <row r="1505" spans="2:10">
      <c r="B1505" s="11"/>
      <c r="D1505" s="14"/>
      <c r="F1505" s="13"/>
      <c r="G1505" s="10"/>
      <c r="H1505" s="10"/>
      <c r="I1505" s="10"/>
      <c r="J1505" s="10"/>
    </row>
    <row r="1506" spans="2:10">
      <c r="B1506" s="11"/>
      <c r="D1506" s="14"/>
      <c r="F1506" s="13"/>
      <c r="G1506" s="10"/>
      <c r="H1506" s="10"/>
      <c r="I1506" s="10"/>
      <c r="J1506" s="10"/>
    </row>
    <row r="1507" spans="2:10">
      <c r="B1507" s="11"/>
      <c r="D1507" s="14"/>
      <c r="F1507" s="13"/>
      <c r="G1507" s="10"/>
      <c r="H1507" s="10"/>
      <c r="I1507" s="10"/>
      <c r="J1507" s="10"/>
    </row>
    <row r="1508" spans="2:10">
      <c r="B1508" s="11"/>
      <c r="D1508" s="14"/>
      <c r="F1508" s="13"/>
      <c r="G1508" s="10"/>
      <c r="H1508" s="10"/>
      <c r="I1508" s="10"/>
      <c r="J1508" s="10"/>
    </row>
    <row r="1509" spans="2:10">
      <c r="B1509" s="11"/>
      <c r="D1509" s="14"/>
      <c r="F1509" s="13"/>
      <c r="G1509" s="10"/>
      <c r="H1509" s="10"/>
      <c r="I1509" s="10"/>
      <c r="J1509" s="10"/>
    </row>
    <row r="1510" spans="2:10">
      <c r="B1510" s="11"/>
      <c r="D1510" s="14"/>
      <c r="F1510" s="13"/>
      <c r="G1510" s="10"/>
      <c r="H1510" s="10"/>
      <c r="I1510" s="10"/>
      <c r="J1510" s="10"/>
    </row>
    <row r="1511" spans="2:10">
      <c r="B1511" s="11"/>
      <c r="D1511" s="14"/>
      <c r="F1511" s="13"/>
      <c r="G1511" s="10"/>
      <c r="H1511" s="10"/>
      <c r="I1511" s="10"/>
      <c r="J1511" s="10"/>
    </row>
    <row r="1512" spans="2:10">
      <c r="B1512" s="11"/>
      <c r="D1512" s="14"/>
      <c r="F1512" s="13"/>
      <c r="G1512" s="10"/>
      <c r="H1512" s="10"/>
      <c r="I1512" s="10"/>
      <c r="J1512" s="10"/>
    </row>
    <row r="1513" spans="2:10">
      <c r="B1513" s="11"/>
      <c r="D1513" s="14"/>
      <c r="F1513" s="13"/>
      <c r="G1513" s="10"/>
      <c r="H1513" s="10"/>
      <c r="I1513" s="10"/>
      <c r="J1513" s="10"/>
    </row>
    <row r="1514" spans="2:10">
      <c r="B1514" s="11"/>
      <c r="D1514" s="14"/>
      <c r="F1514" s="13"/>
      <c r="G1514" s="10"/>
      <c r="H1514" s="10"/>
      <c r="I1514" s="10"/>
      <c r="J1514" s="10"/>
    </row>
    <row r="1515" spans="2:10">
      <c r="B1515" s="11"/>
      <c r="D1515" s="14"/>
      <c r="F1515" s="13"/>
      <c r="G1515" s="10"/>
      <c r="H1515" s="10"/>
      <c r="I1515" s="10"/>
      <c r="J1515" s="10"/>
    </row>
    <row r="1516" spans="2:10">
      <c r="B1516" s="11"/>
      <c r="D1516" s="14"/>
      <c r="F1516" s="13"/>
      <c r="G1516" s="10"/>
      <c r="H1516" s="10"/>
      <c r="I1516" s="10"/>
      <c r="J1516" s="10"/>
    </row>
    <row r="1517" spans="2:10">
      <c r="B1517" s="11"/>
      <c r="D1517" s="14"/>
      <c r="F1517" s="13"/>
      <c r="G1517" s="10"/>
      <c r="H1517" s="10"/>
      <c r="I1517" s="10"/>
      <c r="J1517" s="10"/>
    </row>
    <row r="1518" spans="2:10">
      <c r="B1518" s="11"/>
      <c r="D1518" s="14"/>
      <c r="F1518" s="13"/>
      <c r="G1518" s="10"/>
      <c r="H1518" s="10"/>
      <c r="I1518" s="10"/>
      <c r="J1518" s="10"/>
    </row>
    <row r="1519" spans="2:10">
      <c r="B1519" s="11"/>
      <c r="D1519" s="14"/>
      <c r="F1519" s="13"/>
      <c r="G1519" s="10"/>
      <c r="H1519" s="10"/>
      <c r="I1519" s="10"/>
      <c r="J1519" s="10"/>
    </row>
    <row r="1520" spans="2:10">
      <c r="B1520" s="11"/>
      <c r="D1520" s="14"/>
      <c r="F1520" s="13"/>
      <c r="G1520" s="10"/>
      <c r="H1520" s="10"/>
      <c r="I1520" s="10"/>
      <c r="J1520" s="10"/>
    </row>
    <row r="1521" spans="2:10">
      <c r="B1521" s="11"/>
      <c r="D1521" s="14"/>
      <c r="F1521" s="13"/>
      <c r="G1521" s="10"/>
      <c r="H1521" s="10"/>
      <c r="I1521" s="10"/>
      <c r="J1521" s="10"/>
    </row>
    <row r="1522" spans="2:10">
      <c r="B1522" s="11"/>
      <c r="D1522" s="14"/>
      <c r="F1522" s="13"/>
      <c r="G1522" s="10"/>
      <c r="H1522" s="10"/>
      <c r="I1522" s="10"/>
      <c r="J1522" s="10"/>
    </row>
    <row r="1523" spans="2:10">
      <c r="B1523" s="11"/>
      <c r="D1523" s="14"/>
      <c r="F1523" s="13"/>
      <c r="G1523" s="10"/>
      <c r="H1523" s="10"/>
      <c r="I1523" s="10"/>
      <c r="J1523" s="10"/>
    </row>
    <row r="1524" spans="2:10">
      <c r="B1524" s="11"/>
      <c r="D1524" s="14"/>
      <c r="F1524" s="13"/>
      <c r="G1524" s="10"/>
      <c r="H1524" s="10"/>
      <c r="I1524" s="10"/>
      <c r="J1524" s="10"/>
    </row>
    <row r="1525" spans="2:10">
      <c r="B1525" s="11"/>
      <c r="D1525" s="14"/>
      <c r="F1525" s="13"/>
      <c r="G1525" s="10"/>
      <c r="H1525" s="10"/>
      <c r="I1525" s="10"/>
      <c r="J1525" s="10"/>
    </row>
    <row r="1526" spans="2:10">
      <c r="B1526" s="11"/>
      <c r="D1526" s="14"/>
      <c r="F1526" s="13"/>
      <c r="G1526" s="10"/>
      <c r="H1526" s="10"/>
      <c r="I1526" s="10"/>
      <c r="J1526" s="10"/>
    </row>
    <row r="1527" spans="2:10">
      <c r="B1527" s="11"/>
      <c r="D1527" s="14"/>
      <c r="F1527" s="13"/>
      <c r="G1527" s="10"/>
      <c r="H1527" s="10"/>
      <c r="I1527" s="10"/>
      <c r="J1527" s="10"/>
    </row>
    <row r="1528" spans="2:10">
      <c r="B1528" s="11"/>
      <c r="D1528" s="14"/>
      <c r="F1528" s="13"/>
      <c r="G1528" s="10"/>
      <c r="H1528" s="10"/>
      <c r="I1528" s="10"/>
      <c r="J1528" s="10"/>
    </row>
    <row r="1529" spans="2:10">
      <c r="B1529" s="11"/>
      <c r="D1529" s="14"/>
      <c r="F1529" s="13"/>
      <c r="G1529" s="10"/>
      <c r="H1529" s="10"/>
      <c r="I1529" s="10"/>
      <c r="J1529" s="10"/>
    </row>
    <row r="1530" spans="2:10">
      <c r="B1530" s="11"/>
      <c r="D1530" s="14"/>
      <c r="F1530" s="13"/>
      <c r="G1530" s="10"/>
      <c r="H1530" s="10"/>
      <c r="I1530" s="10"/>
      <c r="J1530" s="10"/>
    </row>
    <row r="1531" spans="2:10">
      <c r="B1531" s="11"/>
      <c r="D1531" s="14"/>
      <c r="F1531" s="13"/>
      <c r="G1531" s="10"/>
      <c r="H1531" s="10"/>
      <c r="I1531" s="10"/>
      <c r="J1531" s="10"/>
    </row>
    <row r="1532" spans="2:10">
      <c r="B1532" s="11"/>
      <c r="D1532" s="14"/>
      <c r="F1532" s="13"/>
      <c r="G1532" s="10"/>
      <c r="H1532" s="10"/>
      <c r="I1532" s="10"/>
      <c r="J1532" s="10"/>
    </row>
    <row r="1533" spans="2:10">
      <c r="B1533" s="11"/>
      <c r="D1533" s="14"/>
      <c r="F1533" s="13"/>
      <c r="G1533" s="10"/>
      <c r="H1533" s="10"/>
      <c r="I1533" s="10"/>
      <c r="J1533" s="10"/>
    </row>
    <row r="1534" spans="2:10">
      <c r="B1534" s="11"/>
      <c r="D1534" s="14"/>
      <c r="F1534" s="13"/>
      <c r="G1534" s="10"/>
      <c r="H1534" s="10"/>
      <c r="I1534" s="10"/>
      <c r="J1534" s="10"/>
    </row>
    <row r="1535" spans="2:10">
      <c r="B1535" s="11"/>
      <c r="D1535" s="14"/>
      <c r="F1535" s="13"/>
      <c r="G1535" s="10"/>
      <c r="H1535" s="10"/>
      <c r="I1535" s="10"/>
      <c r="J1535" s="10"/>
    </row>
    <row r="1536" spans="2:10">
      <c r="B1536" s="11"/>
      <c r="D1536" s="14"/>
      <c r="F1536" s="13"/>
      <c r="G1536" s="10"/>
      <c r="H1536" s="10"/>
      <c r="I1536" s="10"/>
      <c r="J1536" s="10"/>
    </row>
    <row r="1537" spans="2:10">
      <c r="B1537" s="11"/>
      <c r="D1537" s="14"/>
      <c r="F1537" s="13"/>
      <c r="G1537" s="10"/>
      <c r="H1537" s="10"/>
      <c r="I1537" s="10"/>
      <c r="J1537" s="10"/>
    </row>
    <row r="1538" spans="2:10">
      <c r="B1538" s="11"/>
      <c r="D1538" s="14"/>
      <c r="F1538" s="13"/>
      <c r="G1538" s="10"/>
      <c r="H1538" s="10"/>
      <c r="I1538" s="10"/>
      <c r="J1538" s="10"/>
    </row>
    <row r="1539" spans="2:10">
      <c r="B1539" s="11"/>
      <c r="D1539" s="14"/>
      <c r="F1539" s="13"/>
      <c r="G1539" s="10"/>
      <c r="H1539" s="10"/>
      <c r="I1539" s="10"/>
      <c r="J1539" s="10"/>
    </row>
    <row r="1540" spans="2:10">
      <c r="B1540" s="11"/>
      <c r="D1540" s="14"/>
      <c r="F1540" s="13"/>
      <c r="G1540" s="10"/>
      <c r="H1540" s="10"/>
      <c r="I1540" s="10"/>
      <c r="J1540" s="10"/>
    </row>
    <row r="1541" spans="2:10">
      <c r="B1541" s="11"/>
      <c r="D1541" s="14"/>
      <c r="F1541" s="13"/>
      <c r="G1541" s="10"/>
      <c r="H1541" s="10"/>
      <c r="I1541" s="10"/>
      <c r="J1541" s="10"/>
    </row>
    <row r="1542" spans="2:10">
      <c r="B1542" s="11"/>
      <c r="D1542" s="14"/>
      <c r="F1542" s="13"/>
      <c r="G1542" s="10"/>
      <c r="H1542" s="10"/>
      <c r="I1542" s="10"/>
      <c r="J1542" s="10"/>
    </row>
    <row r="1543" spans="2:10">
      <c r="B1543" s="11"/>
      <c r="D1543" s="14"/>
      <c r="F1543" s="13"/>
      <c r="G1543" s="10"/>
      <c r="H1543" s="10"/>
      <c r="I1543" s="10"/>
      <c r="J1543" s="10"/>
    </row>
    <row r="1544" spans="2:10">
      <c r="B1544" s="11"/>
      <c r="D1544" s="14"/>
      <c r="F1544" s="13"/>
      <c r="G1544" s="10"/>
      <c r="H1544" s="10"/>
      <c r="I1544" s="10"/>
      <c r="J1544" s="10"/>
    </row>
    <row r="1545" spans="2:10">
      <c r="B1545" s="11"/>
      <c r="D1545" s="14"/>
      <c r="F1545" s="13"/>
      <c r="G1545" s="10"/>
      <c r="H1545" s="10"/>
      <c r="I1545" s="10"/>
      <c r="J1545" s="10"/>
    </row>
    <row r="1546" spans="2:10">
      <c r="B1546" s="11"/>
      <c r="D1546" s="14"/>
      <c r="F1546" s="13"/>
      <c r="G1546" s="10"/>
      <c r="H1546" s="10"/>
      <c r="I1546" s="10"/>
      <c r="J1546" s="10"/>
    </row>
    <row r="1547" spans="2:10">
      <c r="B1547" s="11"/>
      <c r="D1547" s="14"/>
      <c r="F1547" s="13"/>
      <c r="G1547" s="10"/>
      <c r="H1547" s="10"/>
      <c r="I1547" s="10"/>
      <c r="J1547" s="10"/>
    </row>
    <row r="1548" spans="2:10">
      <c r="B1548" s="11"/>
      <c r="D1548" s="14"/>
      <c r="F1548" s="13"/>
      <c r="G1548" s="10"/>
      <c r="H1548" s="10"/>
      <c r="I1548" s="10"/>
      <c r="J1548" s="10"/>
    </row>
    <row r="1549" spans="2:10">
      <c r="B1549" s="11"/>
      <c r="D1549" s="14"/>
      <c r="F1549" s="13"/>
      <c r="G1549" s="10"/>
      <c r="H1549" s="10"/>
      <c r="I1549" s="10"/>
      <c r="J1549" s="10"/>
    </row>
    <row r="1550" spans="2:10">
      <c r="B1550" s="11"/>
      <c r="D1550" s="14"/>
      <c r="F1550" s="13"/>
      <c r="G1550" s="10"/>
      <c r="H1550" s="10"/>
      <c r="I1550" s="10"/>
      <c r="J1550" s="10"/>
    </row>
    <row r="1551" spans="2:10">
      <c r="B1551" s="11"/>
      <c r="D1551" s="14"/>
      <c r="F1551" s="13"/>
      <c r="G1551" s="10"/>
      <c r="H1551" s="10"/>
      <c r="I1551" s="10"/>
      <c r="J1551" s="10"/>
    </row>
    <row r="1552" spans="2:10">
      <c r="B1552" s="11"/>
      <c r="D1552" s="14"/>
      <c r="F1552" s="13"/>
      <c r="G1552" s="10"/>
      <c r="H1552" s="10"/>
      <c r="I1552" s="10"/>
      <c r="J1552" s="10"/>
    </row>
    <row r="1553" spans="2:10">
      <c r="B1553" s="11"/>
      <c r="D1553" s="14"/>
      <c r="F1553" s="13"/>
      <c r="G1553" s="10"/>
      <c r="H1553" s="10"/>
      <c r="I1553" s="10"/>
      <c r="J1553" s="10"/>
    </row>
    <row r="1554" spans="2:10">
      <c r="B1554" s="11"/>
      <c r="D1554" s="14"/>
      <c r="F1554" s="13"/>
      <c r="G1554" s="10"/>
      <c r="H1554" s="10"/>
      <c r="I1554" s="10"/>
      <c r="J1554" s="10"/>
    </row>
    <row r="1555" spans="2:10">
      <c r="B1555" s="11"/>
      <c r="D1555" s="14"/>
      <c r="F1555" s="13"/>
      <c r="G1555" s="10"/>
      <c r="H1555" s="10"/>
      <c r="I1555" s="10"/>
      <c r="J1555" s="10"/>
    </row>
    <row r="1556" spans="2:10">
      <c r="B1556" s="11"/>
      <c r="D1556" s="14"/>
      <c r="F1556" s="13"/>
      <c r="G1556" s="10"/>
      <c r="H1556" s="10"/>
      <c r="I1556" s="10"/>
      <c r="J1556" s="10"/>
    </row>
    <row r="1557" spans="2:10">
      <c r="B1557" s="11"/>
      <c r="D1557" s="14"/>
      <c r="F1557" s="13"/>
      <c r="G1557" s="10"/>
      <c r="H1557" s="10"/>
      <c r="I1557" s="10"/>
      <c r="J1557" s="10"/>
    </row>
    <row r="1558" spans="2:10">
      <c r="B1558" s="11"/>
      <c r="D1558" s="14"/>
      <c r="F1558" s="13"/>
      <c r="G1558" s="10"/>
      <c r="H1558" s="10"/>
      <c r="I1558" s="10"/>
      <c r="J1558" s="10"/>
    </row>
    <row r="1559" spans="2:10">
      <c r="B1559" s="11"/>
      <c r="D1559" s="14"/>
      <c r="F1559" s="13"/>
      <c r="G1559" s="10"/>
      <c r="H1559" s="10"/>
      <c r="I1559" s="10"/>
      <c r="J1559" s="10"/>
    </row>
    <row r="1560" spans="2:10">
      <c r="B1560" s="11"/>
      <c r="D1560" s="14"/>
      <c r="F1560" s="13"/>
      <c r="G1560" s="10"/>
      <c r="H1560" s="10"/>
      <c r="I1560" s="10"/>
      <c r="J1560" s="10"/>
    </row>
    <row r="1561" spans="2:10">
      <c r="B1561" s="11"/>
      <c r="D1561" s="14"/>
      <c r="F1561" s="13"/>
      <c r="G1561" s="10"/>
      <c r="H1561" s="10"/>
      <c r="I1561" s="10"/>
      <c r="J1561" s="10"/>
    </row>
    <row r="1562" spans="2:10">
      <c r="B1562" s="11"/>
      <c r="D1562" s="14"/>
      <c r="F1562" s="13"/>
      <c r="G1562" s="10"/>
      <c r="H1562" s="10"/>
      <c r="I1562" s="10"/>
      <c r="J1562" s="10"/>
    </row>
    <row r="1563" spans="2:10">
      <c r="B1563" s="11"/>
      <c r="D1563" s="14"/>
      <c r="F1563" s="13"/>
      <c r="G1563" s="10"/>
      <c r="H1563" s="10"/>
      <c r="I1563" s="10"/>
      <c r="J1563" s="10"/>
    </row>
    <row r="1564" spans="2:10">
      <c r="B1564" s="11"/>
      <c r="D1564" s="14"/>
      <c r="F1564" s="13"/>
      <c r="G1564" s="10"/>
      <c r="H1564" s="10"/>
      <c r="I1564" s="10"/>
      <c r="J1564" s="10"/>
    </row>
    <row r="1565" spans="2:10">
      <c r="B1565" s="11"/>
      <c r="D1565" s="14"/>
      <c r="F1565" s="13"/>
      <c r="G1565" s="10"/>
      <c r="H1565" s="10"/>
      <c r="I1565" s="10"/>
      <c r="J1565" s="10"/>
    </row>
    <row r="1566" spans="2:10">
      <c r="B1566" s="11"/>
      <c r="D1566" s="14"/>
      <c r="F1566" s="13"/>
      <c r="G1566" s="10"/>
      <c r="H1566" s="10"/>
      <c r="I1566" s="10"/>
      <c r="J1566" s="10"/>
    </row>
    <row r="1567" spans="2:10">
      <c r="B1567" s="11"/>
      <c r="D1567" s="14"/>
      <c r="F1567" s="13"/>
      <c r="G1567" s="10"/>
      <c r="H1567" s="10"/>
      <c r="I1567" s="10"/>
      <c r="J1567" s="10"/>
    </row>
    <row r="1568" spans="2:10">
      <c r="B1568" s="11"/>
      <c r="D1568" s="14"/>
      <c r="F1568" s="13"/>
      <c r="G1568" s="10"/>
      <c r="H1568" s="10"/>
      <c r="I1568" s="10"/>
      <c r="J1568" s="10"/>
    </row>
    <row r="1569" spans="2:10">
      <c r="B1569" s="11"/>
      <c r="D1569" s="14"/>
      <c r="F1569" s="13"/>
      <c r="G1569" s="10"/>
      <c r="H1569" s="10"/>
      <c r="I1569" s="10"/>
      <c r="J1569" s="10"/>
    </row>
    <row r="1570" spans="2:10">
      <c r="B1570" s="11"/>
      <c r="D1570" s="14"/>
      <c r="F1570" s="13"/>
      <c r="G1570" s="10"/>
      <c r="H1570" s="10"/>
      <c r="I1570" s="10"/>
      <c r="J1570" s="10"/>
    </row>
    <row r="1571" spans="2:10">
      <c r="B1571" s="11"/>
      <c r="D1571" s="14"/>
      <c r="F1571" s="13"/>
      <c r="G1571" s="10"/>
      <c r="H1571" s="10"/>
      <c r="I1571" s="10"/>
      <c r="J1571" s="10"/>
    </row>
    <row r="1572" spans="2:10">
      <c r="B1572" s="11"/>
      <c r="D1572" s="14"/>
      <c r="F1572" s="13"/>
      <c r="G1572" s="10"/>
      <c r="H1572" s="10"/>
      <c r="I1572" s="10"/>
      <c r="J1572" s="10"/>
    </row>
    <row r="1573" spans="2:10">
      <c r="B1573" s="11"/>
      <c r="D1573" s="14"/>
      <c r="F1573" s="13"/>
      <c r="G1573" s="10"/>
      <c r="H1573" s="10"/>
      <c r="I1573" s="10"/>
      <c r="J1573" s="10"/>
    </row>
    <row r="1574" spans="2:10">
      <c r="B1574" s="11"/>
      <c r="D1574" s="14"/>
      <c r="F1574" s="13"/>
      <c r="G1574" s="10"/>
      <c r="H1574" s="10"/>
      <c r="I1574" s="10"/>
      <c r="J1574" s="10"/>
    </row>
    <row r="1575" spans="2:10">
      <c r="B1575" s="11"/>
      <c r="D1575" s="14"/>
      <c r="F1575" s="13"/>
      <c r="G1575" s="10"/>
      <c r="H1575" s="10"/>
      <c r="I1575" s="10"/>
      <c r="J1575" s="10"/>
    </row>
    <row r="1576" spans="2:10">
      <c r="B1576" s="11"/>
      <c r="D1576" s="14"/>
      <c r="F1576" s="13"/>
      <c r="G1576" s="10"/>
      <c r="H1576" s="10"/>
      <c r="I1576" s="10"/>
      <c r="J1576" s="10"/>
    </row>
    <row r="1577" spans="2:10">
      <c r="B1577" s="11"/>
      <c r="D1577" s="14"/>
      <c r="F1577" s="13"/>
      <c r="G1577" s="10"/>
      <c r="H1577" s="10"/>
      <c r="I1577" s="10"/>
      <c r="J1577" s="10"/>
    </row>
    <row r="1578" spans="2:10">
      <c r="B1578" s="11"/>
      <c r="D1578" s="14"/>
      <c r="F1578" s="13"/>
      <c r="G1578" s="10"/>
      <c r="H1578" s="10"/>
      <c r="I1578" s="10"/>
      <c r="J1578" s="10"/>
    </row>
    <row r="1579" spans="2:10">
      <c r="B1579" s="11"/>
      <c r="D1579" s="14"/>
      <c r="F1579" s="13"/>
      <c r="G1579" s="10"/>
      <c r="H1579" s="10"/>
      <c r="I1579" s="10"/>
      <c r="J1579" s="10"/>
    </row>
    <row r="1580" spans="2:10">
      <c r="B1580" s="11"/>
      <c r="D1580" s="14"/>
      <c r="F1580" s="13"/>
      <c r="G1580" s="10"/>
      <c r="H1580" s="10"/>
      <c r="I1580" s="10"/>
      <c r="J1580" s="10"/>
    </row>
    <row r="1581" spans="2:10">
      <c r="B1581" s="11"/>
      <c r="D1581" s="14"/>
      <c r="F1581" s="13"/>
      <c r="G1581" s="10"/>
      <c r="H1581" s="10"/>
      <c r="I1581" s="10"/>
      <c r="J1581" s="10"/>
    </row>
    <row r="1582" spans="2:10">
      <c r="B1582" s="11"/>
      <c r="D1582" s="14"/>
      <c r="F1582" s="13"/>
      <c r="G1582" s="10"/>
      <c r="H1582" s="10"/>
      <c r="I1582" s="10"/>
      <c r="J1582" s="10"/>
    </row>
    <row r="1583" spans="2:10">
      <c r="B1583" s="11"/>
      <c r="D1583" s="14"/>
      <c r="F1583" s="13"/>
      <c r="G1583" s="10"/>
      <c r="H1583" s="10"/>
      <c r="I1583" s="10"/>
      <c r="J1583" s="10"/>
    </row>
    <row r="1584" spans="2:10">
      <c r="B1584" s="11"/>
      <c r="D1584" s="14"/>
      <c r="F1584" s="13"/>
      <c r="G1584" s="10"/>
      <c r="H1584" s="10"/>
      <c r="I1584" s="10"/>
      <c r="J1584" s="10"/>
    </row>
    <row r="1585" spans="2:10">
      <c r="B1585" s="11"/>
      <c r="D1585" s="14"/>
      <c r="F1585" s="13"/>
      <c r="G1585" s="10"/>
      <c r="H1585" s="10"/>
      <c r="I1585" s="10"/>
      <c r="J1585" s="10"/>
    </row>
    <row r="1586" spans="2:10">
      <c r="B1586" s="11"/>
      <c r="D1586" s="14"/>
      <c r="F1586" s="13"/>
      <c r="G1586" s="10"/>
      <c r="H1586" s="10"/>
      <c r="I1586" s="10"/>
      <c r="J1586" s="10"/>
    </row>
    <row r="1587" spans="2:10">
      <c r="B1587" s="11"/>
      <c r="D1587" s="14"/>
      <c r="F1587" s="13"/>
      <c r="G1587" s="10"/>
      <c r="H1587" s="10"/>
      <c r="I1587" s="10"/>
      <c r="J1587" s="10"/>
    </row>
    <row r="1588" spans="2:10">
      <c r="B1588" s="11"/>
      <c r="D1588" s="14"/>
      <c r="F1588" s="13"/>
      <c r="G1588" s="10"/>
      <c r="H1588" s="10"/>
      <c r="I1588" s="10"/>
      <c r="J1588" s="10"/>
    </row>
    <row r="1589" spans="2:10">
      <c r="B1589" s="11"/>
      <c r="D1589" s="14"/>
      <c r="F1589" s="13"/>
      <c r="G1589" s="10"/>
      <c r="H1589" s="10"/>
      <c r="I1589" s="10"/>
      <c r="J1589" s="10"/>
    </row>
    <row r="1590" spans="2:10">
      <c r="B1590" s="11"/>
      <c r="D1590" s="14"/>
      <c r="F1590" s="13"/>
      <c r="G1590" s="10"/>
      <c r="H1590" s="10"/>
      <c r="I1590" s="10"/>
      <c r="J1590" s="10"/>
    </row>
    <row r="1591" spans="2:10">
      <c r="B1591" s="11"/>
      <c r="D1591" s="14"/>
      <c r="F1591" s="13"/>
      <c r="G1591" s="10"/>
      <c r="H1591" s="10"/>
      <c r="I1591" s="10"/>
      <c r="J1591" s="10"/>
    </row>
    <row r="1592" spans="2:10">
      <c r="B1592" s="11"/>
      <c r="D1592" s="14"/>
      <c r="F1592" s="13"/>
      <c r="G1592" s="10"/>
      <c r="H1592" s="10"/>
      <c r="I1592" s="10"/>
      <c r="J1592" s="10"/>
    </row>
    <row r="1593" spans="2:10">
      <c r="B1593" s="11"/>
      <c r="D1593" s="14"/>
      <c r="F1593" s="13"/>
      <c r="G1593" s="10"/>
      <c r="H1593" s="10"/>
      <c r="I1593" s="10"/>
      <c r="J1593" s="10"/>
    </row>
    <row r="1594" spans="2:10">
      <c r="B1594" s="11"/>
      <c r="D1594" s="14"/>
      <c r="F1594" s="13"/>
      <c r="G1594" s="10"/>
      <c r="H1594" s="10"/>
      <c r="I1594" s="10"/>
      <c r="J1594" s="10"/>
    </row>
    <row r="1595" spans="2:10">
      <c r="B1595" s="11"/>
      <c r="D1595" s="14"/>
      <c r="F1595" s="13"/>
      <c r="G1595" s="10"/>
      <c r="H1595" s="10"/>
      <c r="I1595" s="10"/>
      <c r="J1595" s="10"/>
    </row>
    <row r="1596" spans="2:10">
      <c r="B1596" s="11"/>
      <c r="D1596" s="14"/>
      <c r="F1596" s="13"/>
      <c r="G1596" s="10"/>
      <c r="H1596" s="10"/>
      <c r="I1596" s="10"/>
      <c r="J1596" s="10"/>
    </row>
    <row r="1597" spans="2:10">
      <c r="B1597" s="11"/>
      <c r="D1597" s="14"/>
      <c r="F1597" s="13"/>
      <c r="G1597" s="10"/>
      <c r="H1597" s="10"/>
      <c r="I1597" s="10"/>
      <c r="J1597" s="10"/>
    </row>
    <row r="1598" spans="2:10">
      <c r="B1598" s="11"/>
      <c r="D1598" s="14"/>
      <c r="F1598" s="13"/>
      <c r="G1598" s="10"/>
      <c r="H1598" s="10"/>
      <c r="I1598" s="10"/>
      <c r="J1598" s="10"/>
    </row>
    <row r="1599" spans="2:10">
      <c r="B1599" s="11"/>
      <c r="D1599" s="14"/>
      <c r="F1599" s="13"/>
      <c r="G1599" s="10"/>
      <c r="H1599" s="10"/>
      <c r="I1599" s="10"/>
      <c r="J1599" s="10"/>
    </row>
    <row r="1600" spans="2:10">
      <c r="B1600" s="11"/>
      <c r="D1600" s="14"/>
      <c r="F1600" s="13"/>
      <c r="G1600" s="10"/>
      <c r="H1600" s="10"/>
      <c r="I1600" s="10"/>
      <c r="J1600" s="10"/>
    </row>
    <row r="1601" spans="2:10">
      <c r="B1601" s="11"/>
      <c r="D1601" s="14"/>
      <c r="F1601" s="13"/>
      <c r="G1601" s="10"/>
      <c r="H1601" s="10"/>
      <c r="I1601" s="10"/>
      <c r="J1601" s="10"/>
    </row>
    <row r="1602" spans="2:10">
      <c r="B1602" s="11"/>
      <c r="D1602" s="14"/>
      <c r="F1602" s="13"/>
      <c r="G1602" s="10"/>
      <c r="H1602" s="10"/>
      <c r="I1602" s="10"/>
      <c r="J1602" s="10"/>
    </row>
    <row r="1603" spans="2:10">
      <c r="B1603" s="11"/>
      <c r="D1603" s="14"/>
      <c r="F1603" s="13"/>
      <c r="G1603" s="10"/>
      <c r="H1603" s="10"/>
      <c r="I1603" s="10"/>
      <c r="J1603" s="10"/>
    </row>
    <row r="1604" spans="2:10">
      <c r="B1604" s="11"/>
      <c r="D1604" s="14"/>
      <c r="F1604" s="13"/>
      <c r="G1604" s="10"/>
      <c r="H1604" s="10"/>
      <c r="I1604" s="10"/>
      <c r="J1604" s="10"/>
    </row>
    <row r="1605" spans="2:10">
      <c r="B1605" s="11"/>
      <c r="D1605" s="14"/>
      <c r="F1605" s="13"/>
      <c r="G1605" s="10"/>
      <c r="H1605" s="10"/>
      <c r="I1605" s="10"/>
      <c r="J1605" s="10"/>
    </row>
    <row r="1606" spans="2:10">
      <c r="B1606" s="11"/>
      <c r="D1606" s="14"/>
      <c r="F1606" s="13"/>
      <c r="G1606" s="10"/>
      <c r="H1606" s="10"/>
      <c r="I1606" s="10"/>
      <c r="J1606" s="10"/>
    </row>
    <row r="1607" spans="2:10">
      <c r="B1607" s="11"/>
      <c r="D1607" s="14"/>
      <c r="F1607" s="13"/>
      <c r="G1607" s="10"/>
      <c r="H1607" s="10"/>
      <c r="I1607" s="10"/>
      <c r="J1607" s="10"/>
    </row>
    <row r="1608" spans="2:10">
      <c r="B1608" s="11"/>
      <c r="D1608" s="14"/>
      <c r="F1608" s="13"/>
      <c r="G1608" s="10"/>
      <c r="H1608" s="10"/>
      <c r="I1608" s="10"/>
      <c r="J1608" s="10"/>
    </row>
    <row r="1609" spans="2:10">
      <c r="B1609" s="11"/>
      <c r="D1609" s="14"/>
      <c r="F1609" s="13"/>
      <c r="G1609" s="10"/>
      <c r="H1609" s="10"/>
      <c r="I1609" s="10"/>
      <c r="J1609" s="10"/>
    </row>
    <row r="1610" spans="2:10">
      <c r="B1610" s="11"/>
      <c r="D1610" s="14"/>
      <c r="F1610" s="13"/>
      <c r="G1610" s="10"/>
      <c r="H1610" s="10"/>
      <c r="I1610" s="10"/>
      <c r="J1610" s="10"/>
    </row>
    <row r="1611" spans="2:10">
      <c r="B1611" s="11"/>
      <c r="D1611" s="14"/>
      <c r="F1611" s="13"/>
      <c r="G1611" s="10"/>
      <c r="H1611" s="10"/>
      <c r="I1611" s="10"/>
      <c r="J1611" s="10"/>
    </row>
    <row r="1612" spans="2:10">
      <c r="B1612" s="11"/>
      <c r="D1612" s="14"/>
      <c r="F1612" s="13"/>
      <c r="G1612" s="10"/>
      <c r="H1612" s="10"/>
      <c r="I1612" s="10"/>
      <c r="J1612" s="10"/>
    </row>
    <row r="1613" spans="2:10">
      <c r="B1613" s="11"/>
      <c r="D1613" s="14"/>
      <c r="F1613" s="13"/>
      <c r="G1613" s="10"/>
      <c r="H1613" s="10"/>
      <c r="I1613" s="10"/>
      <c r="J1613" s="10"/>
    </row>
    <row r="1614" spans="2:10">
      <c r="B1614" s="11"/>
      <c r="D1614" s="14"/>
      <c r="F1614" s="13"/>
      <c r="G1614" s="10"/>
      <c r="H1614" s="10"/>
      <c r="I1614" s="10"/>
      <c r="J1614" s="10"/>
    </row>
    <row r="1615" spans="2:10">
      <c r="B1615" s="11"/>
      <c r="D1615" s="14"/>
      <c r="F1615" s="13"/>
      <c r="G1615" s="10"/>
      <c r="H1615" s="10"/>
      <c r="I1615" s="10"/>
      <c r="J1615" s="10"/>
    </row>
    <row r="1616" spans="2:10">
      <c r="B1616" s="11"/>
      <c r="D1616" s="14"/>
      <c r="F1616" s="13"/>
      <c r="G1616" s="10"/>
      <c r="H1616" s="10"/>
      <c r="I1616" s="10"/>
      <c r="J1616" s="10"/>
    </row>
    <row r="1617" spans="2:10">
      <c r="B1617" s="11"/>
      <c r="D1617" s="14"/>
      <c r="F1617" s="13"/>
      <c r="G1617" s="10"/>
      <c r="H1617" s="10"/>
      <c r="I1617" s="10"/>
      <c r="J1617" s="10"/>
    </row>
    <row r="1618" spans="2:10">
      <c r="B1618" s="11"/>
      <c r="D1618" s="14"/>
      <c r="F1618" s="13"/>
      <c r="G1618" s="10"/>
      <c r="H1618" s="10"/>
      <c r="I1618" s="10"/>
      <c r="J1618" s="10"/>
    </row>
    <row r="1619" spans="2:10">
      <c r="B1619" s="11"/>
      <c r="D1619" s="14"/>
      <c r="F1619" s="13"/>
      <c r="G1619" s="10"/>
      <c r="H1619" s="10"/>
      <c r="I1619" s="10"/>
      <c r="J1619" s="10"/>
    </row>
    <row r="1620" spans="2:10">
      <c r="B1620" s="11"/>
      <c r="D1620" s="14"/>
      <c r="F1620" s="13"/>
      <c r="G1620" s="10"/>
      <c r="H1620" s="10"/>
      <c r="I1620" s="10"/>
      <c r="J1620" s="10"/>
    </row>
    <row r="1621" spans="2:10">
      <c r="B1621" s="11"/>
      <c r="D1621" s="14"/>
      <c r="F1621" s="13"/>
      <c r="G1621" s="10"/>
      <c r="H1621" s="10"/>
      <c r="I1621" s="10"/>
      <c r="J1621" s="10"/>
    </row>
    <row r="1622" spans="2:10">
      <c r="B1622" s="11"/>
      <c r="D1622" s="14"/>
      <c r="F1622" s="13"/>
      <c r="G1622" s="10"/>
      <c r="H1622" s="10"/>
      <c r="I1622" s="10"/>
      <c r="J1622" s="10"/>
    </row>
    <row r="1623" spans="2:10">
      <c r="B1623" s="11"/>
      <c r="D1623" s="14"/>
      <c r="F1623" s="13"/>
      <c r="G1623" s="10"/>
      <c r="H1623" s="10"/>
      <c r="I1623" s="10"/>
      <c r="J1623" s="10"/>
    </row>
    <row r="1624" spans="2:10">
      <c r="B1624" s="11"/>
      <c r="D1624" s="14"/>
      <c r="F1624" s="13"/>
      <c r="G1624" s="10"/>
      <c r="H1624" s="10"/>
      <c r="I1624" s="10"/>
      <c r="J1624" s="10"/>
    </row>
    <row r="1625" spans="2:10">
      <c r="B1625" s="11"/>
      <c r="D1625" s="14"/>
      <c r="F1625" s="13"/>
      <c r="G1625" s="10"/>
      <c r="H1625" s="10"/>
      <c r="I1625" s="10"/>
      <c r="J1625" s="10"/>
    </row>
    <row r="1626" spans="2:10">
      <c r="B1626" s="11"/>
      <c r="D1626" s="14"/>
      <c r="F1626" s="13"/>
      <c r="G1626" s="10"/>
      <c r="H1626" s="10"/>
      <c r="I1626" s="10"/>
      <c r="J1626" s="10"/>
    </row>
    <row r="1627" spans="2:10">
      <c r="B1627" s="11"/>
      <c r="D1627" s="14"/>
      <c r="F1627" s="13"/>
      <c r="G1627" s="10"/>
      <c r="H1627" s="10"/>
      <c r="I1627" s="10"/>
      <c r="J1627" s="10"/>
    </row>
    <row r="1628" spans="2:10">
      <c r="B1628" s="11"/>
      <c r="D1628" s="14"/>
      <c r="F1628" s="13"/>
      <c r="G1628" s="10"/>
      <c r="H1628" s="10"/>
      <c r="I1628" s="10"/>
      <c r="J1628" s="10"/>
    </row>
    <row r="1629" spans="2:10">
      <c r="B1629" s="11"/>
      <c r="D1629" s="14"/>
      <c r="F1629" s="13"/>
      <c r="G1629" s="10"/>
      <c r="H1629" s="10"/>
      <c r="I1629" s="10"/>
      <c r="J1629" s="10"/>
    </row>
    <row r="1630" spans="2:10">
      <c r="B1630" s="11"/>
      <c r="D1630" s="14"/>
      <c r="F1630" s="13"/>
      <c r="G1630" s="10"/>
      <c r="H1630" s="10"/>
      <c r="I1630" s="10"/>
      <c r="J1630" s="10"/>
    </row>
    <row r="1631" spans="2:10">
      <c r="B1631" s="11"/>
      <c r="D1631" s="14"/>
      <c r="F1631" s="13"/>
      <c r="G1631" s="10"/>
      <c r="H1631" s="10"/>
      <c r="I1631" s="10"/>
      <c r="J1631" s="10"/>
    </row>
    <row r="1632" spans="2:10">
      <c r="B1632" s="11"/>
      <c r="D1632" s="14"/>
      <c r="F1632" s="13"/>
      <c r="G1632" s="10"/>
      <c r="H1632" s="10"/>
      <c r="I1632" s="10"/>
      <c r="J1632" s="10"/>
    </row>
    <row r="1633" spans="2:10">
      <c r="B1633" s="11"/>
      <c r="D1633" s="14"/>
      <c r="F1633" s="13"/>
      <c r="G1633" s="10"/>
      <c r="H1633" s="10"/>
      <c r="I1633" s="10"/>
      <c r="J1633" s="10"/>
    </row>
    <row r="1634" spans="2:10">
      <c r="B1634" s="11"/>
      <c r="D1634" s="14"/>
      <c r="F1634" s="13"/>
      <c r="G1634" s="10"/>
      <c r="H1634" s="10"/>
      <c r="I1634" s="10"/>
      <c r="J1634" s="10"/>
    </row>
    <row r="1635" spans="2:10">
      <c r="B1635" s="11"/>
      <c r="D1635" s="14"/>
      <c r="F1635" s="13"/>
      <c r="G1635" s="10"/>
      <c r="H1635" s="10"/>
      <c r="I1635" s="10"/>
      <c r="J1635" s="10"/>
    </row>
    <row r="1636" spans="2:10">
      <c r="B1636" s="11"/>
      <c r="D1636" s="14"/>
      <c r="F1636" s="13"/>
      <c r="G1636" s="10"/>
      <c r="H1636" s="10"/>
      <c r="I1636" s="10"/>
      <c r="J1636" s="10"/>
    </row>
    <row r="1637" spans="2:10">
      <c r="B1637" s="11"/>
      <c r="D1637" s="14"/>
      <c r="F1637" s="13"/>
      <c r="G1637" s="10"/>
      <c r="H1637" s="10"/>
      <c r="I1637" s="10"/>
      <c r="J1637" s="10"/>
    </row>
    <row r="1638" spans="2:10">
      <c r="B1638" s="11"/>
      <c r="D1638" s="14"/>
      <c r="F1638" s="13"/>
      <c r="G1638" s="10"/>
      <c r="H1638" s="10"/>
      <c r="I1638" s="10"/>
      <c r="J1638" s="10"/>
    </row>
    <row r="1639" spans="2:10">
      <c r="B1639" s="11"/>
      <c r="D1639" s="14"/>
      <c r="F1639" s="13"/>
      <c r="G1639" s="10"/>
      <c r="H1639" s="10"/>
      <c r="I1639" s="10"/>
      <c r="J1639" s="10"/>
    </row>
    <row r="1640" spans="2:10">
      <c r="B1640" s="11"/>
      <c r="D1640" s="14"/>
      <c r="F1640" s="13"/>
      <c r="G1640" s="10"/>
      <c r="H1640" s="10"/>
      <c r="I1640" s="10"/>
      <c r="J1640" s="10"/>
    </row>
    <row r="1641" spans="2:10">
      <c r="B1641" s="11"/>
      <c r="D1641" s="14"/>
      <c r="F1641" s="13"/>
      <c r="G1641" s="10"/>
      <c r="H1641" s="10"/>
      <c r="I1641" s="10"/>
      <c r="J1641" s="10"/>
    </row>
    <row r="1642" spans="2:10">
      <c r="B1642" s="11"/>
      <c r="D1642" s="14"/>
      <c r="F1642" s="13"/>
      <c r="G1642" s="10"/>
      <c r="H1642" s="10"/>
      <c r="I1642" s="10"/>
      <c r="J1642" s="10"/>
    </row>
    <row r="1643" spans="2:10">
      <c r="B1643" s="11"/>
      <c r="D1643" s="14"/>
      <c r="F1643" s="13"/>
      <c r="G1643" s="10"/>
      <c r="H1643" s="10"/>
      <c r="I1643" s="10"/>
      <c r="J1643" s="10"/>
    </row>
    <row r="1644" spans="2:10">
      <c r="B1644" s="11"/>
      <c r="D1644" s="14"/>
      <c r="F1644" s="13"/>
      <c r="G1644" s="10"/>
      <c r="H1644" s="10"/>
      <c r="I1644" s="10"/>
      <c r="J1644" s="10"/>
    </row>
    <row r="1645" spans="2:10">
      <c r="B1645" s="11"/>
      <c r="D1645" s="14"/>
      <c r="F1645" s="13"/>
      <c r="G1645" s="10"/>
      <c r="H1645" s="10"/>
      <c r="I1645" s="10"/>
      <c r="J1645" s="10"/>
    </row>
    <row r="1646" spans="2:10">
      <c r="B1646" s="11"/>
      <c r="D1646" s="14"/>
      <c r="F1646" s="13"/>
      <c r="G1646" s="10"/>
      <c r="H1646" s="10"/>
      <c r="I1646" s="10"/>
      <c r="J1646" s="10"/>
    </row>
    <row r="1647" spans="2:10">
      <c r="B1647" s="11"/>
      <c r="D1647" s="14"/>
      <c r="F1647" s="13"/>
      <c r="G1647" s="10"/>
      <c r="H1647" s="10"/>
      <c r="I1647" s="10"/>
      <c r="J1647" s="10"/>
    </row>
    <row r="1648" spans="2:10">
      <c r="B1648" s="11"/>
      <c r="D1648" s="14"/>
      <c r="F1648" s="13"/>
      <c r="G1648" s="10"/>
      <c r="H1648" s="10"/>
      <c r="I1648" s="10"/>
      <c r="J1648" s="10"/>
    </row>
    <row r="1649" spans="2:10">
      <c r="B1649" s="11"/>
      <c r="D1649" s="14"/>
      <c r="F1649" s="13"/>
      <c r="G1649" s="10"/>
      <c r="H1649" s="10"/>
      <c r="I1649" s="10"/>
      <c r="J1649" s="10"/>
    </row>
    <row r="1650" spans="2:10">
      <c r="B1650" s="11"/>
      <c r="D1650" s="14"/>
      <c r="F1650" s="13"/>
      <c r="G1650" s="10"/>
      <c r="H1650" s="10"/>
      <c r="I1650" s="10"/>
      <c r="J1650" s="10"/>
    </row>
    <row r="1651" spans="2:10">
      <c r="B1651" s="11"/>
      <c r="D1651" s="14"/>
      <c r="F1651" s="13"/>
      <c r="G1651" s="10"/>
      <c r="H1651" s="10"/>
      <c r="I1651" s="10"/>
      <c r="J1651" s="10"/>
    </row>
    <row r="1652" spans="2:10">
      <c r="B1652" s="11"/>
      <c r="D1652" s="14"/>
      <c r="F1652" s="13"/>
      <c r="G1652" s="10"/>
      <c r="H1652" s="10"/>
      <c r="I1652" s="10"/>
      <c r="J1652" s="10"/>
    </row>
    <row r="1653" spans="2:10">
      <c r="B1653" s="11"/>
      <c r="D1653" s="14"/>
      <c r="F1653" s="13"/>
      <c r="G1653" s="10"/>
      <c r="H1653" s="10"/>
      <c r="I1653" s="10"/>
      <c r="J1653" s="10"/>
    </row>
    <row r="1654" spans="2:10">
      <c r="B1654" s="11"/>
      <c r="D1654" s="14"/>
      <c r="F1654" s="13"/>
      <c r="G1654" s="10"/>
      <c r="H1654" s="10"/>
      <c r="I1654" s="10"/>
      <c r="J1654" s="10"/>
    </row>
    <row r="1655" spans="2:10">
      <c r="B1655" s="11"/>
      <c r="D1655" s="14"/>
      <c r="F1655" s="13"/>
      <c r="G1655" s="10"/>
      <c r="H1655" s="10"/>
      <c r="I1655" s="10"/>
      <c r="J1655" s="10"/>
    </row>
    <row r="1656" spans="2:10">
      <c r="B1656" s="11"/>
      <c r="D1656" s="14"/>
      <c r="F1656" s="13"/>
      <c r="G1656" s="10"/>
      <c r="H1656" s="10"/>
      <c r="I1656" s="10"/>
      <c r="J1656" s="10"/>
    </row>
    <row r="1657" spans="2:10">
      <c r="B1657" s="11"/>
      <c r="D1657" s="14"/>
      <c r="F1657" s="13"/>
      <c r="G1657" s="10"/>
      <c r="H1657" s="10"/>
      <c r="I1657" s="10"/>
      <c r="J1657" s="10"/>
    </row>
    <row r="1658" spans="2:10">
      <c r="B1658" s="11"/>
      <c r="D1658" s="14"/>
      <c r="F1658" s="13"/>
      <c r="G1658" s="10"/>
      <c r="H1658" s="10"/>
      <c r="I1658" s="10"/>
      <c r="J1658" s="10"/>
    </row>
    <row r="1659" spans="2:10">
      <c r="B1659" s="11"/>
      <c r="D1659" s="14"/>
      <c r="F1659" s="13"/>
      <c r="G1659" s="10"/>
      <c r="H1659" s="10"/>
      <c r="I1659" s="10"/>
      <c r="J1659" s="10"/>
    </row>
    <row r="1660" spans="2:10">
      <c r="B1660" s="11"/>
      <c r="D1660" s="14"/>
      <c r="F1660" s="13"/>
      <c r="G1660" s="10"/>
      <c r="H1660" s="10"/>
      <c r="I1660" s="10"/>
      <c r="J1660" s="10"/>
    </row>
    <row r="1661" spans="2:10">
      <c r="B1661" s="11"/>
      <c r="D1661" s="14"/>
      <c r="F1661" s="13"/>
      <c r="G1661" s="10"/>
      <c r="H1661" s="10"/>
      <c r="I1661" s="10"/>
      <c r="J1661" s="10"/>
    </row>
    <row r="1662" spans="2:10">
      <c r="B1662" s="11"/>
      <c r="D1662" s="14"/>
      <c r="F1662" s="13"/>
      <c r="G1662" s="10"/>
      <c r="H1662" s="10"/>
      <c r="I1662" s="10"/>
      <c r="J1662" s="10"/>
    </row>
    <row r="1663" spans="2:10">
      <c r="B1663" s="11"/>
      <c r="D1663" s="14"/>
      <c r="F1663" s="13"/>
      <c r="G1663" s="10"/>
      <c r="H1663" s="10"/>
      <c r="I1663" s="10"/>
      <c r="J1663" s="10"/>
    </row>
    <row r="1664" spans="2:10">
      <c r="B1664" s="11"/>
      <c r="D1664" s="14"/>
      <c r="F1664" s="13"/>
      <c r="G1664" s="10"/>
      <c r="H1664" s="10"/>
      <c r="I1664" s="10"/>
      <c r="J1664" s="10"/>
    </row>
    <row r="1665" spans="2:10">
      <c r="B1665" s="11"/>
      <c r="D1665" s="14"/>
      <c r="F1665" s="13"/>
      <c r="G1665" s="10"/>
      <c r="H1665" s="10"/>
      <c r="I1665" s="10"/>
      <c r="J1665" s="10"/>
    </row>
    <row r="1666" spans="2:10">
      <c r="B1666" s="11"/>
      <c r="D1666" s="14"/>
      <c r="F1666" s="13"/>
      <c r="G1666" s="10"/>
      <c r="H1666" s="10"/>
      <c r="I1666" s="10"/>
      <c r="J1666" s="10"/>
    </row>
    <row r="1667" spans="2:10">
      <c r="B1667" s="11"/>
      <c r="D1667" s="14"/>
      <c r="F1667" s="13"/>
      <c r="G1667" s="10"/>
      <c r="H1667" s="10"/>
      <c r="I1667" s="10"/>
      <c r="J1667" s="10"/>
    </row>
    <row r="1668" spans="2:10">
      <c r="B1668" s="11"/>
      <c r="D1668" s="14"/>
      <c r="F1668" s="13"/>
      <c r="G1668" s="10"/>
      <c r="H1668" s="10"/>
      <c r="I1668" s="10"/>
      <c r="J1668" s="10"/>
    </row>
    <row r="1669" spans="2:10">
      <c r="B1669" s="11"/>
      <c r="D1669" s="14"/>
      <c r="F1669" s="13"/>
      <c r="G1669" s="10"/>
      <c r="H1669" s="10"/>
      <c r="I1669" s="10"/>
      <c r="J1669" s="10"/>
    </row>
    <row r="1670" spans="2:10">
      <c r="B1670" s="11"/>
      <c r="D1670" s="14"/>
      <c r="F1670" s="13"/>
      <c r="G1670" s="10"/>
      <c r="H1670" s="10"/>
      <c r="I1670" s="10"/>
      <c r="J1670" s="10"/>
    </row>
    <row r="1671" spans="2:10">
      <c r="B1671" s="11"/>
      <c r="D1671" s="14"/>
      <c r="F1671" s="13"/>
      <c r="G1671" s="10"/>
      <c r="H1671" s="10"/>
      <c r="I1671" s="10"/>
      <c r="J1671" s="10"/>
    </row>
    <row r="1672" spans="2:10">
      <c r="B1672" s="11"/>
      <c r="D1672" s="14"/>
      <c r="F1672" s="13"/>
      <c r="G1672" s="10"/>
      <c r="H1672" s="10"/>
      <c r="I1672" s="10"/>
      <c r="J1672" s="10"/>
    </row>
    <row r="1673" spans="2:10">
      <c r="B1673" s="11"/>
      <c r="D1673" s="14"/>
      <c r="F1673" s="13"/>
      <c r="G1673" s="10"/>
      <c r="H1673" s="10"/>
      <c r="I1673" s="10"/>
      <c r="J1673" s="10"/>
    </row>
    <row r="1674" spans="2:10">
      <c r="B1674" s="11"/>
      <c r="D1674" s="14"/>
      <c r="F1674" s="13"/>
      <c r="G1674" s="10"/>
      <c r="H1674" s="10"/>
      <c r="I1674" s="10"/>
      <c r="J1674" s="10"/>
    </row>
    <row r="1675" spans="2:10">
      <c r="B1675" s="11"/>
      <c r="D1675" s="14"/>
      <c r="F1675" s="13"/>
      <c r="G1675" s="10"/>
      <c r="H1675" s="10"/>
      <c r="I1675" s="10"/>
      <c r="J1675" s="10"/>
    </row>
    <row r="1676" spans="2:10">
      <c r="B1676" s="11"/>
      <c r="D1676" s="14"/>
      <c r="F1676" s="13"/>
      <c r="G1676" s="10"/>
      <c r="H1676" s="10"/>
      <c r="I1676" s="10"/>
      <c r="J1676" s="10"/>
    </row>
    <row r="1677" spans="2:10">
      <c r="B1677" s="11"/>
      <c r="D1677" s="14"/>
      <c r="F1677" s="13"/>
      <c r="G1677" s="10"/>
      <c r="H1677" s="10"/>
      <c r="I1677" s="10"/>
      <c r="J1677" s="10"/>
    </row>
    <row r="1678" spans="2:10">
      <c r="B1678" s="11"/>
      <c r="D1678" s="14"/>
      <c r="F1678" s="13"/>
      <c r="G1678" s="10"/>
      <c r="H1678" s="10"/>
      <c r="I1678" s="10"/>
      <c r="J1678" s="10"/>
    </row>
    <row r="1679" spans="2:10">
      <c r="B1679" s="11"/>
      <c r="D1679" s="14"/>
      <c r="F1679" s="13"/>
      <c r="G1679" s="10"/>
      <c r="H1679" s="10"/>
      <c r="I1679" s="10"/>
      <c r="J1679" s="10"/>
    </row>
    <row r="1680" spans="2:10">
      <c r="B1680" s="11"/>
      <c r="D1680" s="14"/>
      <c r="F1680" s="13"/>
      <c r="G1680" s="10"/>
      <c r="H1680" s="10"/>
      <c r="I1680" s="10"/>
      <c r="J1680" s="10"/>
    </row>
    <row r="1681" spans="2:10">
      <c r="B1681" s="11"/>
      <c r="D1681" s="14"/>
      <c r="F1681" s="13"/>
      <c r="G1681" s="10"/>
      <c r="H1681" s="10"/>
      <c r="I1681" s="10"/>
      <c r="J1681" s="10"/>
    </row>
    <row r="1682" spans="2:10">
      <c r="B1682" s="11"/>
      <c r="D1682" s="14"/>
      <c r="F1682" s="13"/>
      <c r="G1682" s="10"/>
      <c r="H1682" s="10"/>
      <c r="I1682" s="10"/>
      <c r="J1682" s="10"/>
    </row>
    <row r="1683" spans="2:10">
      <c r="B1683" s="11"/>
      <c r="D1683" s="14"/>
      <c r="F1683" s="13"/>
      <c r="G1683" s="10"/>
      <c r="H1683" s="10"/>
      <c r="I1683" s="10"/>
      <c r="J1683" s="10"/>
    </row>
    <row r="1684" spans="2:10">
      <c r="B1684" s="11"/>
      <c r="D1684" s="14"/>
      <c r="F1684" s="13"/>
      <c r="G1684" s="10"/>
      <c r="H1684" s="10"/>
      <c r="I1684" s="10"/>
      <c r="J1684" s="10"/>
    </row>
    <row r="1685" spans="2:10">
      <c r="B1685" s="11"/>
      <c r="D1685" s="14"/>
      <c r="F1685" s="13"/>
      <c r="G1685" s="10"/>
      <c r="H1685" s="10"/>
      <c r="I1685" s="10"/>
      <c r="J1685" s="10"/>
    </row>
    <row r="1686" spans="2:10">
      <c r="B1686" s="11"/>
      <c r="D1686" s="14"/>
      <c r="F1686" s="13"/>
      <c r="G1686" s="10"/>
      <c r="H1686" s="10"/>
      <c r="I1686" s="10"/>
      <c r="J1686" s="10"/>
    </row>
    <row r="1687" spans="2:10">
      <c r="B1687" s="11"/>
      <c r="D1687" s="14"/>
      <c r="F1687" s="13"/>
      <c r="G1687" s="10"/>
      <c r="H1687" s="10"/>
      <c r="I1687" s="10"/>
      <c r="J1687" s="10"/>
    </row>
    <row r="1688" spans="2:10">
      <c r="B1688" s="11"/>
      <c r="D1688" s="14"/>
      <c r="F1688" s="13"/>
      <c r="G1688" s="10"/>
      <c r="H1688" s="10"/>
      <c r="I1688" s="10"/>
      <c r="J1688" s="10"/>
    </row>
    <row r="1689" spans="2:10">
      <c r="B1689" s="11"/>
      <c r="D1689" s="14"/>
      <c r="F1689" s="13"/>
      <c r="G1689" s="10"/>
      <c r="H1689" s="10"/>
      <c r="I1689" s="10"/>
      <c r="J1689" s="10"/>
    </row>
    <row r="1690" spans="2:10">
      <c r="B1690" s="11"/>
      <c r="D1690" s="14"/>
      <c r="F1690" s="13"/>
      <c r="G1690" s="10"/>
      <c r="H1690" s="10"/>
      <c r="I1690" s="10"/>
      <c r="J1690" s="10"/>
    </row>
    <row r="1691" spans="2:10">
      <c r="B1691" s="11"/>
      <c r="D1691" s="14"/>
      <c r="F1691" s="13"/>
      <c r="G1691" s="10"/>
      <c r="H1691" s="10"/>
      <c r="I1691" s="10"/>
      <c r="J1691" s="10"/>
    </row>
    <row r="1692" spans="2:10">
      <c r="B1692" s="11"/>
      <c r="D1692" s="14"/>
      <c r="F1692" s="13"/>
      <c r="G1692" s="10"/>
      <c r="H1692" s="10"/>
      <c r="I1692" s="10"/>
      <c r="J1692" s="10"/>
    </row>
    <row r="1693" spans="2:10">
      <c r="B1693" s="11"/>
      <c r="D1693" s="14"/>
      <c r="F1693" s="13"/>
      <c r="G1693" s="10"/>
      <c r="H1693" s="10"/>
      <c r="I1693" s="10"/>
      <c r="J1693" s="10"/>
    </row>
    <row r="1694" spans="2:10">
      <c r="B1694" s="11"/>
      <c r="D1694" s="14"/>
      <c r="F1694" s="13"/>
      <c r="G1694" s="10"/>
      <c r="H1694" s="10"/>
      <c r="I1694" s="10"/>
      <c r="J1694" s="10"/>
    </row>
    <row r="1695" spans="2:10">
      <c r="B1695" s="11"/>
      <c r="D1695" s="14"/>
      <c r="F1695" s="13"/>
      <c r="G1695" s="10"/>
      <c r="H1695" s="10"/>
      <c r="I1695" s="10"/>
      <c r="J1695" s="10"/>
    </row>
    <row r="1696" spans="2:10">
      <c r="B1696" s="11"/>
      <c r="D1696" s="14"/>
      <c r="F1696" s="13"/>
      <c r="G1696" s="10"/>
      <c r="H1696" s="10"/>
      <c r="I1696" s="10"/>
      <c r="J1696" s="10"/>
    </row>
    <row r="1697" spans="2:10">
      <c r="B1697" s="11"/>
      <c r="D1697" s="14"/>
      <c r="F1697" s="13"/>
      <c r="G1697" s="10"/>
      <c r="H1697" s="10"/>
      <c r="I1697" s="10"/>
      <c r="J1697" s="10"/>
    </row>
    <row r="1698" spans="2:10">
      <c r="B1698" s="11"/>
      <c r="D1698" s="14"/>
      <c r="F1698" s="13"/>
      <c r="G1698" s="10"/>
      <c r="H1698" s="10"/>
      <c r="I1698" s="10"/>
      <c r="J1698" s="10"/>
    </row>
    <row r="1699" spans="2:10">
      <c r="B1699" s="11"/>
      <c r="D1699" s="14"/>
      <c r="F1699" s="13"/>
      <c r="G1699" s="10"/>
      <c r="H1699" s="10"/>
      <c r="I1699" s="10"/>
      <c r="J1699" s="10"/>
    </row>
    <row r="1700" spans="2:10">
      <c r="B1700" s="11"/>
      <c r="D1700" s="14"/>
      <c r="F1700" s="13"/>
      <c r="G1700" s="10"/>
      <c r="H1700" s="10"/>
      <c r="I1700" s="10"/>
      <c r="J1700" s="10"/>
    </row>
    <row r="1701" spans="2:10">
      <c r="B1701" s="11"/>
      <c r="D1701" s="14"/>
      <c r="F1701" s="13"/>
      <c r="G1701" s="10"/>
      <c r="H1701" s="10"/>
      <c r="I1701" s="10"/>
      <c r="J1701" s="10"/>
    </row>
    <row r="1702" spans="2:10">
      <c r="B1702" s="11"/>
      <c r="D1702" s="14"/>
      <c r="F1702" s="13"/>
      <c r="G1702" s="10"/>
      <c r="H1702" s="10"/>
      <c r="I1702" s="10"/>
      <c r="J1702" s="10"/>
    </row>
    <row r="1703" spans="2:10">
      <c r="B1703" s="11"/>
      <c r="D1703" s="14"/>
      <c r="F1703" s="13"/>
      <c r="G1703" s="10"/>
      <c r="H1703" s="10"/>
      <c r="I1703" s="10"/>
      <c r="J1703" s="10"/>
    </row>
    <row r="1704" spans="2:10">
      <c r="B1704" s="11"/>
      <c r="D1704" s="14"/>
      <c r="F1704" s="13"/>
      <c r="G1704" s="10"/>
      <c r="H1704" s="10"/>
      <c r="I1704" s="10"/>
      <c r="J1704" s="10"/>
    </row>
    <row r="1705" spans="2:10">
      <c r="B1705" s="11"/>
      <c r="D1705" s="14"/>
      <c r="F1705" s="13"/>
      <c r="G1705" s="10"/>
      <c r="H1705" s="10"/>
      <c r="I1705" s="10"/>
      <c r="J1705" s="10"/>
    </row>
    <row r="1706" spans="2:10">
      <c r="B1706" s="11"/>
      <c r="D1706" s="14"/>
      <c r="F1706" s="13"/>
      <c r="G1706" s="10"/>
      <c r="H1706" s="10"/>
      <c r="I1706" s="10"/>
      <c r="J1706" s="10"/>
    </row>
    <row r="1707" spans="2:10">
      <c r="B1707" s="11"/>
      <c r="D1707" s="14"/>
      <c r="F1707" s="13"/>
      <c r="G1707" s="10"/>
      <c r="H1707" s="10"/>
      <c r="I1707" s="10"/>
      <c r="J1707" s="10"/>
    </row>
    <row r="1708" spans="2:10">
      <c r="B1708" s="11"/>
      <c r="D1708" s="14"/>
      <c r="F1708" s="13"/>
      <c r="G1708" s="10"/>
      <c r="H1708" s="10"/>
      <c r="I1708" s="10"/>
      <c r="J1708" s="10"/>
    </row>
    <row r="1709" spans="2:10">
      <c r="B1709" s="11"/>
      <c r="D1709" s="14"/>
      <c r="F1709" s="13"/>
      <c r="G1709" s="10"/>
      <c r="H1709" s="10"/>
      <c r="I1709" s="10"/>
      <c r="J1709" s="10"/>
    </row>
    <row r="1710" spans="2:10">
      <c r="B1710" s="11"/>
      <c r="D1710" s="14"/>
      <c r="F1710" s="13"/>
      <c r="G1710" s="10"/>
      <c r="H1710" s="10"/>
      <c r="I1710" s="10"/>
      <c r="J1710" s="10"/>
    </row>
    <row r="1711" spans="2:10">
      <c r="B1711" s="11"/>
      <c r="D1711" s="14"/>
      <c r="F1711" s="13"/>
      <c r="G1711" s="10"/>
      <c r="H1711" s="10"/>
      <c r="I1711" s="10"/>
      <c r="J1711" s="10"/>
    </row>
    <row r="1712" spans="2:10">
      <c r="B1712" s="11"/>
      <c r="D1712" s="14"/>
      <c r="F1712" s="13"/>
      <c r="G1712" s="10"/>
      <c r="H1712" s="10"/>
      <c r="I1712" s="10"/>
      <c r="J1712" s="10"/>
    </row>
    <row r="1713" spans="2:10">
      <c r="B1713" s="11"/>
      <c r="D1713" s="14"/>
      <c r="F1713" s="13"/>
      <c r="G1713" s="10"/>
      <c r="H1713" s="10"/>
      <c r="I1713" s="10"/>
      <c r="J1713" s="10"/>
    </row>
    <row r="1714" spans="2:10">
      <c r="B1714" s="11"/>
      <c r="D1714" s="14"/>
      <c r="F1714" s="13"/>
      <c r="G1714" s="10"/>
      <c r="H1714" s="10"/>
      <c r="I1714" s="10"/>
      <c r="J1714" s="10"/>
    </row>
    <row r="1715" spans="2:10">
      <c r="B1715" s="11"/>
      <c r="D1715" s="14"/>
      <c r="F1715" s="13"/>
      <c r="G1715" s="10"/>
      <c r="H1715" s="10"/>
      <c r="I1715" s="10"/>
      <c r="J1715" s="10"/>
    </row>
    <row r="1716" spans="2:10">
      <c r="B1716" s="11"/>
      <c r="D1716" s="14"/>
      <c r="F1716" s="13"/>
      <c r="G1716" s="10"/>
      <c r="H1716" s="10"/>
      <c r="I1716" s="10"/>
      <c r="J1716" s="10"/>
    </row>
    <row r="1717" spans="2:10">
      <c r="B1717" s="11"/>
      <c r="D1717" s="14"/>
      <c r="F1717" s="13"/>
      <c r="G1717" s="10"/>
      <c r="H1717" s="10"/>
      <c r="I1717" s="10"/>
      <c r="J1717" s="10"/>
    </row>
    <row r="1718" spans="2:10">
      <c r="B1718" s="11"/>
      <c r="D1718" s="14"/>
      <c r="F1718" s="13"/>
      <c r="G1718" s="10"/>
      <c r="H1718" s="10"/>
      <c r="I1718" s="10"/>
      <c r="J1718" s="10"/>
    </row>
    <row r="1719" spans="2:10">
      <c r="B1719" s="11"/>
      <c r="D1719" s="14"/>
      <c r="F1719" s="13"/>
      <c r="G1719" s="10"/>
      <c r="H1719" s="10"/>
      <c r="I1719" s="10"/>
      <c r="J1719" s="10"/>
    </row>
    <row r="1720" spans="2:10">
      <c r="B1720" s="11"/>
      <c r="D1720" s="14"/>
      <c r="F1720" s="13"/>
      <c r="G1720" s="10"/>
      <c r="H1720" s="10"/>
      <c r="I1720" s="10"/>
      <c r="J1720" s="10"/>
    </row>
    <row r="1721" spans="2:10">
      <c r="B1721" s="11"/>
      <c r="D1721" s="14"/>
      <c r="F1721" s="13"/>
      <c r="G1721" s="10"/>
      <c r="H1721" s="10"/>
      <c r="I1721" s="10"/>
      <c r="J1721" s="10"/>
    </row>
    <row r="1722" spans="2:10">
      <c r="B1722" s="11"/>
      <c r="D1722" s="14"/>
      <c r="F1722" s="13"/>
      <c r="G1722" s="10"/>
      <c r="H1722" s="10"/>
      <c r="I1722" s="10"/>
      <c r="J1722" s="10"/>
    </row>
    <row r="1723" spans="2:10">
      <c r="B1723" s="11"/>
      <c r="D1723" s="14"/>
      <c r="F1723" s="13"/>
      <c r="G1723" s="10"/>
      <c r="H1723" s="10"/>
      <c r="I1723" s="10"/>
      <c r="J1723" s="10"/>
    </row>
    <row r="1724" spans="2:10">
      <c r="B1724" s="11"/>
      <c r="D1724" s="14"/>
      <c r="F1724" s="13"/>
      <c r="G1724" s="10"/>
      <c r="H1724" s="10"/>
      <c r="I1724" s="10"/>
      <c r="J1724" s="10"/>
    </row>
    <row r="1725" spans="2:10">
      <c r="B1725" s="11"/>
      <c r="D1725" s="14"/>
      <c r="F1725" s="13"/>
      <c r="G1725" s="10"/>
      <c r="H1725" s="10"/>
      <c r="I1725" s="10"/>
      <c r="J1725" s="10"/>
    </row>
    <row r="1726" spans="2:10">
      <c r="B1726" s="11"/>
      <c r="D1726" s="14"/>
      <c r="F1726" s="13"/>
      <c r="G1726" s="10"/>
      <c r="H1726" s="10"/>
      <c r="I1726" s="10"/>
      <c r="J1726" s="10"/>
    </row>
    <row r="1727" spans="2:10">
      <c r="B1727" s="11"/>
      <c r="D1727" s="14"/>
      <c r="F1727" s="13"/>
      <c r="G1727" s="10"/>
      <c r="H1727" s="10"/>
      <c r="I1727" s="10"/>
      <c r="J1727" s="10"/>
    </row>
    <row r="1728" spans="2:10">
      <c r="B1728" s="11"/>
      <c r="D1728" s="14"/>
      <c r="F1728" s="13"/>
      <c r="G1728" s="10"/>
      <c r="H1728" s="10"/>
      <c r="I1728" s="10"/>
      <c r="J1728" s="10"/>
    </row>
    <row r="1729" spans="2:10">
      <c r="B1729" s="11"/>
      <c r="D1729" s="14"/>
      <c r="F1729" s="13"/>
      <c r="G1729" s="10"/>
      <c r="H1729" s="10"/>
      <c r="I1729" s="10"/>
      <c r="J1729" s="10"/>
    </row>
    <row r="1730" spans="2:10">
      <c r="B1730" s="11"/>
      <c r="D1730" s="14"/>
      <c r="F1730" s="13"/>
      <c r="G1730" s="10"/>
      <c r="H1730" s="10"/>
      <c r="I1730" s="10"/>
      <c r="J1730" s="10"/>
    </row>
    <row r="1731" spans="2:10">
      <c r="B1731" s="11"/>
      <c r="D1731" s="14"/>
      <c r="F1731" s="13"/>
      <c r="G1731" s="10"/>
      <c r="H1731" s="10"/>
      <c r="I1731" s="10"/>
      <c r="J1731" s="10"/>
    </row>
    <row r="1732" spans="2:10">
      <c r="B1732" s="11"/>
      <c r="D1732" s="14"/>
      <c r="F1732" s="13"/>
      <c r="G1732" s="10"/>
      <c r="H1732" s="10"/>
      <c r="I1732" s="10"/>
      <c r="J1732" s="10"/>
    </row>
    <row r="1733" spans="2:10">
      <c r="B1733" s="11"/>
      <c r="D1733" s="14"/>
      <c r="F1733" s="13"/>
      <c r="G1733" s="10"/>
      <c r="H1733" s="10"/>
      <c r="I1733" s="10"/>
      <c r="J1733" s="10"/>
    </row>
    <row r="1734" spans="2:10">
      <c r="B1734" s="11"/>
      <c r="D1734" s="14"/>
      <c r="F1734" s="13"/>
      <c r="G1734" s="10"/>
      <c r="H1734" s="10"/>
      <c r="I1734" s="10"/>
      <c r="J1734" s="10"/>
    </row>
    <row r="1735" spans="2:10">
      <c r="B1735" s="11"/>
      <c r="D1735" s="14"/>
      <c r="F1735" s="13"/>
      <c r="G1735" s="10"/>
      <c r="H1735" s="10"/>
      <c r="I1735" s="10"/>
      <c r="J1735" s="10"/>
    </row>
    <row r="1736" spans="2:10">
      <c r="B1736" s="11"/>
      <c r="D1736" s="14"/>
      <c r="F1736" s="13"/>
      <c r="G1736" s="10"/>
      <c r="H1736" s="10"/>
      <c r="I1736" s="10"/>
      <c r="J1736" s="10"/>
    </row>
    <row r="1737" spans="2:10">
      <c r="B1737" s="11"/>
      <c r="D1737" s="14"/>
      <c r="F1737" s="13"/>
      <c r="G1737" s="10"/>
      <c r="H1737" s="10"/>
      <c r="I1737" s="10"/>
      <c r="J1737" s="10"/>
    </row>
    <row r="1738" spans="2:10">
      <c r="B1738" s="11"/>
      <c r="D1738" s="14"/>
      <c r="F1738" s="13"/>
      <c r="G1738" s="10"/>
      <c r="H1738" s="10"/>
      <c r="I1738" s="10"/>
      <c r="J1738" s="10"/>
    </row>
    <row r="1739" spans="2:10">
      <c r="B1739" s="11"/>
      <c r="D1739" s="14"/>
      <c r="F1739" s="13"/>
      <c r="G1739" s="10"/>
      <c r="H1739" s="10"/>
      <c r="I1739" s="10"/>
      <c r="J1739" s="10"/>
    </row>
    <row r="1740" spans="2:10">
      <c r="B1740" s="11"/>
      <c r="D1740" s="14"/>
      <c r="F1740" s="13"/>
      <c r="G1740" s="10"/>
      <c r="H1740" s="10"/>
      <c r="I1740" s="10"/>
      <c r="J1740" s="10"/>
    </row>
    <row r="1741" spans="2:10">
      <c r="B1741" s="11"/>
      <c r="D1741" s="14"/>
      <c r="F1741" s="13"/>
      <c r="G1741" s="10"/>
      <c r="H1741" s="10"/>
      <c r="I1741" s="10"/>
      <c r="J1741" s="10"/>
    </row>
    <row r="1742" spans="2:10">
      <c r="B1742" s="11"/>
      <c r="D1742" s="14"/>
      <c r="F1742" s="13"/>
      <c r="G1742" s="10"/>
      <c r="H1742" s="10"/>
      <c r="I1742" s="10"/>
      <c r="J1742" s="10"/>
    </row>
    <row r="1743" spans="2:10">
      <c r="B1743" s="11"/>
      <c r="D1743" s="14"/>
      <c r="F1743" s="13"/>
      <c r="G1743" s="10"/>
      <c r="H1743" s="10"/>
      <c r="I1743" s="10"/>
      <c r="J1743" s="10"/>
    </row>
    <row r="1744" spans="2:10">
      <c r="B1744" s="11"/>
      <c r="D1744" s="14"/>
      <c r="F1744" s="13"/>
      <c r="G1744" s="10"/>
      <c r="H1744" s="10"/>
      <c r="I1744" s="10"/>
      <c r="J1744" s="10"/>
    </row>
    <row r="1745" spans="2:10">
      <c r="B1745" s="11"/>
      <c r="D1745" s="14"/>
      <c r="F1745" s="13"/>
      <c r="G1745" s="10"/>
      <c r="H1745" s="10"/>
      <c r="I1745" s="10"/>
      <c r="J1745" s="10"/>
    </row>
    <row r="1746" spans="2:10">
      <c r="B1746" s="11"/>
      <c r="D1746" s="14"/>
      <c r="F1746" s="13"/>
      <c r="G1746" s="10"/>
      <c r="H1746" s="10"/>
      <c r="I1746" s="10"/>
      <c r="J1746" s="10"/>
    </row>
    <row r="1747" spans="2:10">
      <c r="B1747" s="11"/>
      <c r="D1747" s="14"/>
      <c r="F1747" s="13"/>
      <c r="G1747" s="10"/>
      <c r="H1747" s="10"/>
      <c r="I1747" s="10"/>
      <c r="J1747" s="10"/>
    </row>
    <row r="1748" spans="2:10">
      <c r="B1748" s="11"/>
      <c r="D1748" s="14"/>
      <c r="F1748" s="13"/>
      <c r="G1748" s="10"/>
      <c r="H1748" s="10"/>
      <c r="I1748" s="10"/>
      <c r="J1748" s="10"/>
    </row>
    <row r="1749" spans="2:10">
      <c r="B1749" s="11"/>
      <c r="D1749" s="14"/>
      <c r="F1749" s="13"/>
      <c r="G1749" s="10"/>
      <c r="H1749" s="10"/>
      <c r="I1749" s="10"/>
      <c r="J1749" s="10"/>
    </row>
    <row r="1750" spans="2:10">
      <c r="B1750" s="11"/>
      <c r="D1750" s="14"/>
      <c r="F1750" s="13"/>
      <c r="G1750" s="10"/>
      <c r="H1750" s="10"/>
      <c r="I1750" s="10"/>
      <c r="J1750" s="10"/>
    </row>
    <row r="1751" spans="2:10">
      <c r="B1751" s="11"/>
      <c r="D1751" s="14"/>
      <c r="F1751" s="13"/>
      <c r="G1751" s="10"/>
      <c r="H1751" s="10"/>
      <c r="I1751" s="10"/>
      <c r="J1751" s="10"/>
    </row>
    <row r="1752" spans="2:10">
      <c r="B1752" s="11"/>
      <c r="D1752" s="14"/>
      <c r="F1752" s="13"/>
      <c r="G1752" s="10"/>
      <c r="H1752" s="10"/>
      <c r="I1752" s="10"/>
      <c r="J1752" s="10"/>
    </row>
    <row r="1753" spans="2:10">
      <c r="B1753" s="11"/>
      <c r="D1753" s="14"/>
      <c r="F1753" s="13"/>
      <c r="G1753" s="10"/>
      <c r="H1753" s="10"/>
      <c r="I1753" s="10"/>
      <c r="J1753" s="10"/>
    </row>
    <row r="1754" spans="2:10">
      <c r="B1754" s="11"/>
      <c r="D1754" s="14"/>
      <c r="F1754" s="13"/>
      <c r="G1754" s="10"/>
      <c r="H1754" s="10"/>
      <c r="I1754" s="10"/>
      <c r="J1754" s="10"/>
    </row>
    <row r="1755" spans="2:10">
      <c r="B1755" s="11"/>
      <c r="D1755" s="14"/>
      <c r="F1755" s="13"/>
      <c r="G1755" s="10"/>
      <c r="H1755" s="10"/>
      <c r="I1755" s="10"/>
      <c r="J1755" s="10"/>
    </row>
    <row r="1756" spans="2:10">
      <c r="B1756" s="11"/>
      <c r="D1756" s="14"/>
      <c r="F1756" s="13"/>
      <c r="G1756" s="10"/>
      <c r="H1756" s="10"/>
      <c r="I1756" s="10"/>
      <c r="J1756" s="10"/>
    </row>
    <row r="1757" spans="2:10">
      <c r="B1757" s="11"/>
      <c r="D1757" s="14"/>
      <c r="F1757" s="13"/>
      <c r="G1757" s="10"/>
      <c r="H1757" s="10"/>
      <c r="I1757" s="10"/>
      <c r="J1757" s="10"/>
    </row>
    <row r="1758" spans="2:10">
      <c r="B1758" s="11"/>
      <c r="D1758" s="14"/>
      <c r="F1758" s="13"/>
      <c r="G1758" s="10"/>
      <c r="H1758" s="10"/>
      <c r="I1758" s="10"/>
      <c r="J1758" s="10"/>
    </row>
    <row r="1759" spans="2:10">
      <c r="B1759" s="11"/>
      <c r="D1759" s="14"/>
      <c r="F1759" s="13"/>
      <c r="G1759" s="10"/>
      <c r="H1759" s="10"/>
      <c r="I1759" s="10"/>
      <c r="J1759" s="10"/>
    </row>
    <row r="1760" spans="2:10">
      <c r="B1760" s="11"/>
      <c r="D1760" s="14"/>
      <c r="F1760" s="13"/>
      <c r="G1760" s="10"/>
      <c r="H1760" s="10"/>
      <c r="I1760" s="10"/>
      <c r="J1760" s="10"/>
    </row>
    <row r="1761" spans="2:10">
      <c r="B1761" s="11"/>
      <c r="D1761" s="14"/>
      <c r="F1761" s="13"/>
      <c r="G1761" s="10"/>
      <c r="H1761" s="10"/>
      <c r="I1761" s="10"/>
      <c r="J1761" s="10"/>
    </row>
    <row r="1762" spans="2:10">
      <c r="B1762" s="11"/>
      <c r="D1762" s="14"/>
      <c r="F1762" s="13"/>
      <c r="G1762" s="10"/>
      <c r="H1762" s="10"/>
      <c r="I1762" s="10"/>
      <c r="J1762" s="10"/>
    </row>
    <row r="1763" spans="2:10">
      <c r="B1763" s="11"/>
      <c r="D1763" s="14"/>
      <c r="F1763" s="13"/>
      <c r="G1763" s="10"/>
      <c r="H1763" s="10"/>
      <c r="I1763" s="10"/>
      <c r="J1763" s="10"/>
    </row>
    <row r="1764" spans="2:10">
      <c r="B1764" s="11"/>
      <c r="D1764" s="14"/>
      <c r="F1764" s="13"/>
      <c r="G1764" s="10"/>
      <c r="H1764" s="10"/>
      <c r="I1764" s="10"/>
      <c r="J1764" s="10"/>
    </row>
    <row r="1765" spans="2:10">
      <c r="B1765" s="11"/>
      <c r="D1765" s="14"/>
      <c r="F1765" s="13"/>
      <c r="G1765" s="10"/>
      <c r="H1765" s="10"/>
      <c r="I1765" s="10"/>
      <c r="J1765" s="10"/>
    </row>
    <row r="1766" spans="2:10">
      <c r="B1766" s="11"/>
      <c r="D1766" s="14"/>
      <c r="F1766" s="13"/>
      <c r="G1766" s="10"/>
      <c r="H1766" s="10"/>
      <c r="I1766" s="10"/>
      <c r="J1766" s="10"/>
    </row>
    <row r="1767" spans="2:10">
      <c r="B1767" s="11"/>
      <c r="D1767" s="14"/>
      <c r="F1767" s="13"/>
      <c r="G1767" s="10"/>
      <c r="H1767" s="10"/>
      <c r="I1767" s="10"/>
      <c r="J1767" s="10"/>
    </row>
    <row r="1768" spans="2:10">
      <c r="B1768" s="11"/>
      <c r="D1768" s="14"/>
      <c r="F1768" s="13"/>
      <c r="G1768" s="10"/>
      <c r="H1768" s="10"/>
      <c r="I1768" s="10"/>
      <c r="J1768" s="10"/>
    </row>
    <row r="1769" spans="2:10">
      <c r="B1769" s="11"/>
      <c r="D1769" s="14"/>
      <c r="F1769" s="13"/>
      <c r="G1769" s="10"/>
      <c r="H1769" s="10"/>
      <c r="I1769" s="10"/>
      <c r="J1769" s="10"/>
    </row>
    <row r="1770" spans="2:10">
      <c r="B1770" s="11"/>
      <c r="D1770" s="14"/>
      <c r="F1770" s="13"/>
      <c r="G1770" s="10"/>
      <c r="H1770" s="10"/>
      <c r="I1770" s="10"/>
      <c r="J1770" s="10"/>
    </row>
    <row r="1771" spans="2:10">
      <c r="B1771" s="11"/>
      <c r="D1771" s="14"/>
      <c r="F1771" s="13"/>
      <c r="G1771" s="10"/>
      <c r="H1771" s="10"/>
      <c r="I1771" s="10"/>
      <c r="J1771" s="10"/>
    </row>
    <row r="1772" spans="2:10">
      <c r="B1772" s="11"/>
      <c r="D1772" s="14"/>
      <c r="F1772" s="13"/>
      <c r="G1772" s="10"/>
      <c r="H1772" s="10"/>
      <c r="I1772" s="10"/>
      <c r="J1772" s="10"/>
    </row>
    <row r="1773" spans="2:10">
      <c r="B1773" s="11"/>
      <c r="D1773" s="14"/>
      <c r="F1773" s="13"/>
      <c r="G1773" s="10"/>
      <c r="H1773" s="10"/>
      <c r="I1773" s="10"/>
      <c r="J1773" s="10"/>
    </row>
    <row r="1774" spans="2:10">
      <c r="B1774" s="11"/>
      <c r="D1774" s="14"/>
      <c r="F1774" s="13"/>
      <c r="G1774" s="10"/>
      <c r="H1774" s="10"/>
      <c r="I1774" s="10"/>
      <c r="J1774" s="10"/>
    </row>
    <row r="1775" spans="2:10">
      <c r="B1775" s="11"/>
      <c r="D1775" s="14"/>
      <c r="F1775" s="13"/>
      <c r="G1775" s="10"/>
      <c r="H1775" s="10"/>
      <c r="I1775" s="10"/>
      <c r="J1775" s="10"/>
    </row>
    <row r="1776" spans="2:10">
      <c r="B1776" s="11"/>
      <c r="D1776" s="14"/>
      <c r="F1776" s="13"/>
      <c r="G1776" s="10"/>
      <c r="H1776" s="10"/>
      <c r="I1776" s="10"/>
      <c r="J1776" s="10"/>
    </row>
    <row r="1777" spans="2:10">
      <c r="B1777" s="11"/>
      <c r="D1777" s="14"/>
      <c r="F1777" s="13"/>
      <c r="G1777" s="10"/>
      <c r="H1777" s="10"/>
      <c r="I1777" s="10"/>
      <c r="J1777" s="10"/>
    </row>
    <row r="1778" spans="2:10">
      <c r="B1778" s="11"/>
      <c r="D1778" s="14"/>
      <c r="F1778" s="13"/>
      <c r="G1778" s="10"/>
      <c r="H1778" s="10"/>
      <c r="I1778" s="10"/>
      <c r="J1778" s="10"/>
    </row>
    <row r="1779" spans="2:10">
      <c r="B1779" s="11"/>
      <c r="D1779" s="14"/>
      <c r="F1779" s="13"/>
      <c r="G1779" s="10"/>
      <c r="H1779" s="10"/>
      <c r="I1779" s="10"/>
      <c r="J1779" s="10"/>
    </row>
    <row r="1780" spans="2:10">
      <c r="B1780" s="11"/>
      <c r="D1780" s="14"/>
      <c r="F1780" s="13"/>
      <c r="G1780" s="10"/>
      <c r="H1780" s="10"/>
      <c r="I1780" s="10"/>
      <c r="J1780" s="10"/>
    </row>
    <row r="1781" spans="2:10">
      <c r="B1781" s="11"/>
      <c r="D1781" s="14"/>
      <c r="F1781" s="13"/>
      <c r="G1781" s="10"/>
      <c r="H1781" s="10"/>
      <c r="I1781" s="10"/>
      <c r="J1781" s="10"/>
    </row>
    <row r="1782" spans="2:10">
      <c r="B1782" s="11"/>
      <c r="D1782" s="14"/>
      <c r="F1782" s="13"/>
      <c r="G1782" s="10"/>
      <c r="H1782" s="10"/>
      <c r="I1782" s="10"/>
      <c r="J1782" s="10"/>
    </row>
    <row r="1783" spans="2:10">
      <c r="B1783" s="11"/>
      <c r="D1783" s="14"/>
      <c r="F1783" s="13"/>
      <c r="G1783" s="10"/>
      <c r="H1783" s="10"/>
      <c r="I1783" s="10"/>
      <c r="J1783" s="10"/>
    </row>
    <row r="1784" spans="2:10">
      <c r="B1784" s="11"/>
      <c r="D1784" s="14"/>
      <c r="F1784" s="13"/>
      <c r="G1784" s="10"/>
      <c r="H1784" s="10"/>
      <c r="I1784" s="10"/>
      <c r="J1784" s="10"/>
    </row>
    <row r="1785" spans="2:10">
      <c r="B1785" s="11"/>
      <c r="D1785" s="14"/>
      <c r="F1785" s="13"/>
      <c r="G1785" s="10"/>
      <c r="H1785" s="10"/>
      <c r="I1785" s="10"/>
      <c r="J1785" s="10"/>
    </row>
    <row r="1786" spans="2:10">
      <c r="B1786" s="11"/>
      <c r="D1786" s="14"/>
      <c r="F1786" s="13"/>
      <c r="G1786" s="10"/>
      <c r="H1786" s="10"/>
      <c r="I1786" s="10"/>
      <c r="J1786" s="10"/>
    </row>
    <row r="1787" spans="2:10">
      <c r="B1787" s="11"/>
      <c r="D1787" s="14"/>
      <c r="F1787" s="13"/>
      <c r="G1787" s="10"/>
      <c r="H1787" s="10"/>
      <c r="I1787" s="10"/>
      <c r="J1787" s="10"/>
    </row>
    <row r="1788" spans="2:10">
      <c r="B1788" s="11"/>
      <c r="D1788" s="14"/>
      <c r="F1788" s="13"/>
      <c r="G1788" s="10"/>
      <c r="H1788" s="10"/>
      <c r="I1788" s="10"/>
      <c r="J1788" s="10"/>
    </row>
    <row r="1789" spans="2:10">
      <c r="B1789" s="11"/>
      <c r="D1789" s="14"/>
      <c r="F1789" s="13"/>
      <c r="G1789" s="10"/>
      <c r="H1789" s="10"/>
      <c r="I1789" s="10"/>
      <c r="J1789" s="10"/>
    </row>
    <row r="1790" spans="2:10">
      <c r="B1790" s="11"/>
      <c r="D1790" s="14"/>
      <c r="F1790" s="13"/>
      <c r="G1790" s="10"/>
      <c r="H1790" s="10"/>
      <c r="I1790" s="10"/>
      <c r="J1790" s="10"/>
    </row>
    <row r="1791" spans="2:10">
      <c r="B1791" s="11"/>
      <c r="D1791" s="14"/>
      <c r="F1791" s="13"/>
      <c r="G1791" s="10"/>
      <c r="H1791" s="10"/>
      <c r="I1791" s="10"/>
      <c r="J1791" s="10"/>
    </row>
    <row r="1792" spans="2:10">
      <c r="B1792" s="11"/>
      <c r="D1792" s="14"/>
      <c r="F1792" s="13"/>
      <c r="G1792" s="10"/>
      <c r="H1792" s="10"/>
      <c r="I1792" s="10"/>
      <c r="J1792" s="10"/>
    </row>
    <row r="1793" spans="2:10">
      <c r="B1793" s="11"/>
      <c r="D1793" s="14"/>
      <c r="F1793" s="13"/>
      <c r="G1793" s="10"/>
      <c r="H1793" s="10"/>
      <c r="I1793" s="10"/>
      <c r="J1793" s="10"/>
    </row>
    <row r="1794" spans="2:10">
      <c r="B1794" s="11"/>
      <c r="D1794" s="14"/>
      <c r="F1794" s="13"/>
      <c r="G1794" s="10"/>
      <c r="H1794" s="10"/>
      <c r="I1794" s="10"/>
      <c r="J1794" s="10"/>
    </row>
    <row r="1795" spans="2:10">
      <c r="B1795" s="11"/>
      <c r="D1795" s="14"/>
      <c r="F1795" s="13"/>
      <c r="G1795" s="10"/>
      <c r="H1795" s="10"/>
      <c r="I1795" s="10"/>
      <c r="J1795" s="10"/>
    </row>
    <row r="1796" spans="2:10">
      <c r="B1796" s="11"/>
      <c r="D1796" s="14"/>
      <c r="F1796" s="13"/>
      <c r="G1796" s="10"/>
      <c r="H1796" s="10"/>
      <c r="I1796" s="10"/>
      <c r="J1796" s="10"/>
    </row>
    <row r="1797" spans="2:10">
      <c r="B1797" s="11"/>
      <c r="D1797" s="14"/>
      <c r="F1797" s="13"/>
      <c r="G1797" s="10"/>
      <c r="H1797" s="10"/>
      <c r="I1797" s="10"/>
      <c r="J1797" s="10"/>
    </row>
    <row r="1798" spans="2:10">
      <c r="B1798" s="11"/>
      <c r="D1798" s="14"/>
      <c r="F1798" s="13"/>
      <c r="G1798" s="10"/>
      <c r="H1798" s="10"/>
      <c r="I1798" s="10"/>
      <c r="J1798" s="10"/>
    </row>
    <row r="1799" spans="2:10">
      <c r="B1799" s="11"/>
      <c r="D1799" s="14"/>
      <c r="F1799" s="13"/>
      <c r="G1799" s="10"/>
      <c r="H1799" s="10"/>
      <c r="I1799" s="10"/>
      <c r="J1799" s="10"/>
    </row>
    <row r="1800" spans="2:10">
      <c r="B1800" s="11"/>
      <c r="D1800" s="14"/>
      <c r="F1800" s="13"/>
      <c r="G1800" s="10"/>
      <c r="H1800" s="10"/>
      <c r="I1800" s="10"/>
      <c r="J1800" s="10"/>
    </row>
    <row r="1801" spans="2:10">
      <c r="B1801" s="11"/>
      <c r="D1801" s="14"/>
      <c r="F1801" s="13"/>
      <c r="G1801" s="10"/>
      <c r="H1801" s="10"/>
      <c r="I1801" s="10"/>
      <c r="J1801" s="10"/>
    </row>
    <row r="1802" spans="2:10">
      <c r="B1802" s="11"/>
      <c r="D1802" s="14"/>
      <c r="F1802" s="13"/>
      <c r="G1802" s="10"/>
      <c r="H1802" s="10"/>
      <c r="I1802" s="10"/>
      <c r="J1802" s="10"/>
    </row>
    <row r="1803" spans="2:10">
      <c r="B1803" s="11"/>
      <c r="D1803" s="14"/>
      <c r="F1803" s="13"/>
      <c r="G1803" s="10"/>
      <c r="H1803" s="10"/>
      <c r="I1803" s="10"/>
      <c r="J1803" s="10"/>
    </row>
    <row r="1804" spans="2:10">
      <c r="B1804" s="11"/>
      <c r="D1804" s="14"/>
      <c r="F1804" s="13"/>
      <c r="G1804" s="10"/>
      <c r="H1804" s="10"/>
      <c r="I1804" s="10"/>
      <c r="J1804" s="10"/>
    </row>
    <row r="1805" spans="2:10">
      <c r="B1805" s="11"/>
      <c r="D1805" s="14"/>
      <c r="F1805" s="13"/>
      <c r="G1805" s="10"/>
      <c r="H1805" s="10"/>
      <c r="I1805" s="10"/>
      <c r="J1805" s="10"/>
    </row>
    <row r="1806" spans="2:10">
      <c r="B1806" s="11"/>
      <c r="D1806" s="14"/>
      <c r="F1806" s="13"/>
      <c r="G1806" s="10"/>
      <c r="H1806" s="10"/>
      <c r="I1806" s="10"/>
      <c r="J1806" s="10"/>
    </row>
    <row r="1807" spans="2:10">
      <c r="B1807" s="11"/>
      <c r="D1807" s="14"/>
      <c r="F1807" s="13"/>
      <c r="G1807" s="10"/>
      <c r="H1807" s="10"/>
      <c r="I1807" s="10"/>
      <c r="J1807" s="10"/>
    </row>
    <row r="1808" spans="2:10">
      <c r="B1808" s="11"/>
      <c r="D1808" s="14"/>
      <c r="F1808" s="13"/>
      <c r="G1808" s="10"/>
      <c r="H1808" s="10"/>
      <c r="I1808" s="10"/>
      <c r="J1808" s="10"/>
    </row>
    <row r="1809" spans="2:10">
      <c r="B1809" s="11"/>
      <c r="D1809" s="14"/>
      <c r="F1809" s="13"/>
      <c r="G1809" s="10"/>
      <c r="H1809" s="10"/>
      <c r="I1809" s="10"/>
      <c r="J1809" s="10"/>
    </row>
    <row r="1810" spans="2:10">
      <c r="B1810" s="11"/>
      <c r="D1810" s="14"/>
      <c r="F1810" s="13"/>
      <c r="G1810" s="10"/>
      <c r="H1810" s="10"/>
      <c r="I1810" s="10"/>
      <c r="J1810" s="10"/>
    </row>
    <row r="1811" spans="2:10">
      <c r="B1811" s="11"/>
      <c r="D1811" s="14"/>
      <c r="F1811" s="13"/>
      <c r="G1811" s="10"/>
      <c r="H1811" s="10"/>
      <c r="I1811" s="10"/>
      <c r="J1811" s="10"/>
    </row>
    <row r="1812" spans="2:10">
      <c r="B1812" s="11"/>
      <c r="D1812" s="14"/>
      <c r="F1812" s="13"/>
      <c r="G1812" s="10"/>
      <c r="H1812" s="10"/>
      <c r="I1812" s="10"/>
      <c r="J1812" s="10"/>
    </row>
    <row r="1813" spans="2:10">
      <c r="B1813" s="11"/>
      <c r="D1813" s="14"/>
      <c r="F1813" s="13"/>
      <c r="G1813" s="10"/>
      <c r="H1813" s="10"/>
      <c r="I1813" s="10"/>
      <c r="J1813" s="10"/>
    </row>
    <row r="1814" spans="2:10">
      <c r="B1814" s="11"/>
      <c r="D1814" s="14"/>
      <c r="F1814" s="13"/>
      <c r="G1814" s="10"/>
      <c r="H1814" s="10"/>
      <c r="I1814" s="10"/>
      <c r="J1814" s="10"/>
    </row>
    <row r="1815" spans="2:10">
      <c r="B1815" s="11"/>
      <c r="D1815" s="14"/>
      <c r="F1815" s="13"/>
      <c r="G1815" s="10"/>
      <c r="H1815" s="10"/>
      <c r="I1815" s="10"/>
      <c r="J1815" s="10"/>
    </row>
    <row r="1816" spans="2:10">
      <c r="B1816" s="11"/>
      <c r="D1816" s="14"/>
      <c r="F1816" s="13"/>
      <c r="G1816" s="10"/>
      <c r="H1816" s="10"/>
      <c r="I1816" s="10"/>
      <c r="J1816" s="10"/>
    </row>
    <row r="1817" spans="2:10">
      <c r="B1817" s="11"/>
      <c r="D1817" s="14"/>
      <c r="F1817" s="13"/>
      <c r="G1817" s="10"/>
      <c r="H1817" s="10"/>
      <c r="I1817" s="10"/>
      <c r="J1817" s="10"/>
    </row>
    <row r="1818" spans="2:10">
      <c r="B1818" s="11"/>
      <c r="D1818" s="14"/>
      <c r="F1818" s="13"/>
      <c r="G1818" s="10"/>
      <c r="H1818" s="10"/>
      <c r="I1818" s="10"/>
      <c r="J1818" s="10"/>
    </row>
    <row r="1819" spans="2:10">
      <c r="B1819" s="11"/>
      <c r="D1819" s="14"/>
      <c r="F1819" s="13"/>
      <c r="G1819" s="10"/>
      <c r="H1819" s="10"/>
      <c r="I1819" s="10"/>
      <c r="J1819" s="10"/>
    </row>
    <row r="1820" spans="2:10">
      <c r="B1820" s="11"/>
      <c r="D1820" s="14"/>
      <c r="F1820" s="13"/>
      <c r="G1820" s="10"/>
      <c r="H1820" s="10"/>
      <c r="I1820" s="10"/>
      <c r="J1820" s="10"/>
    </row>
    <row r="1821" spans="2:10">
      <c r="B1821" s="11"/>
      <c r="D1821" s="14"/>
      <c r="F1821" s="13"/>
      <c r="G1821" s="10"/>
      <c r="H1821" s="10"/>
      <c r="I1821" s="10"/>
      <c r="J1821" s="10"/>
    </row>
    <row r="1822" spans="2:10">
      <c r="B1822" s="11"/>
      <c r="D1822" s="14"/>
      <c r="F1822" s="13"/>
      <c r="G1822" s="10"/>
      <c r="H1822" s="10"/>
      <c r="I1822" s="10"/>
      <c r="J1822" s="10"/>
    </row>
    <row r="1823" spans="2:10">
      <c r="B1823" s="11"/>
      <c r="D1823" s="14"/>
      <c r="F1823" s="13"/>
      <c r="G1823" s="10"/>
      <c r="H1823" s="10"/>
      <c r="I1823" s="10"/>
      <c r="J1823" s="10"/>
    </row>
    <row r="1824" spans="2:10">
      <c r="B1824" s="11"/>
      <c r="D1824" s="14"/>
      <c r="F1824" s="13"/>
      <c r="G1824" s="10"/>
      <c r="H1824" s="10"/>
      <c r="I1824" s="10"/>
      <c r="J1824" s="10"/>
    </row>
    <row r="1825" spans="2:10">
      <c r="B1825" s="11"/>
      <c r="D1825" s="14"/>
      <c r="F1825" s="13"/>
      <c r="G1825" s="10"/>
      <c r="H1825" s="10"/>
      <c r="I1825" s="10"/>
      <c r="J1825" s="10"/>
    </row>
    <row r="1826" spans="2:10">
      <c r="B1826" s="11"/>
      <c r="D1826" s="14"/>
      <c r="F1826" s="13"/>
      <c r="G1826" s="10"/>
      <c r="H1826" s="10"/>
      <c r="I1826" s="10"/>
      <c r="J1826" s="10"/>
    </row>
    <row r="1827" spans="2:10">
      <c r="B1827" s="11"/>
      <c r="D1827" s="14"/>
      <c r="F1827" s="13"/>
      <c r="G1827" s="10"/>
      <c r="H1827" s="10"/>
      <c r="I1827" s="10"/>
      <c r="J1827" s="10"/>
    </row>
    <row r="1828" spans="2:10">
      <c r="B1828" s="11"/>
      <c r="D1828" s="14"/>
      <c r="F1828" s="13"/>
      <c r="G1828" s="10"/>
      <c r="H1828" s="10"/>
      <c r="I1828" s="10"/>
      <c r="J1828" s="10"/>
    </row>
    <row r="1829" spans="2:10">
      <c r="B1829" s="11"/>
      <c r="D1829" s="14"/>
      <c r="F1829" s="13"/>
      <c r="G1829" s="10"/>
      <c r="H1829" s="10"/>
      <c r="I1829" s="10"/>
      <c r="J1829" s="10"/>
    </row>
    <row r="1830" spans="2:10">
      <c r="B1830" s="11"/>
      <c r="D1830" s="14"/>
      <c r="F1830" s="13"/>
      <c r="G1830" s="10"/>
      <c r="H1830" s="10"/>
      <c r="I1830" s="10"/>
      <c r="J1830" s="10"/>
    </row>
    <row r="1831" spans="2:10">
      <c r="B1831" s="11"/>
      <c r="D1831" s="14"/>
      <c r="F1831" s="13"/>
      <c r="G1831" s="10"/>
      <c r="H1831" s="10"/>
      <c r="I1831" s="10"/>
      <c r="J1831" s="10"/>
    </row>
    <row r="1832" spans="2:10">
      <c r="B1832" s="11"/>
      <c r="D1832" s="14"/>
      <c r="F1832" s="13"/>
      <c r="G1832" s="10"/>
      <c r="H1832" s="10"/>
      <c r="I1832" s="10"/>
      <c r="J1832" s="10"/>
    </row>
    <row r="1833" spans="2:10">
      <c r="B1833" s="11"/>
      <c r="D1833" s="14"/>
      <c r="F1833" s="13"/>
      <c r="G1833" s="10"/>
      <c r="H1833" s="10"/>
      <c r="I1833" s="10"/>
      <c r="J1833" s="10"/>
    </row>
    <row r="1834" spans="2:10">
      <c r="B1834" s="11"/>
      <c r="D1834" s="14"/>
      <c r="F1834" s="13"/>
      <c r="G1834" s="10"/>
      <c r="H1834" s="10"/>
      <c r="I1834" s="10"/>
      <c r="J1834" s="10"/>
    </row>
    <row r="1835" spans="2:10">
      <c r="B1835" s="11"/>
      <c r="D1835" s="14"/>
      <c r="F1835" s="13"/>
      <c r="G1835" s="10"/>
      <c r="H1835" s="10"/>
      <c r="I1835" s="10"/>
      <c r="J1835" s="10"/>
    </row>
    <row r="1836" spans="2:10">
      <c r="B1836" s="11"/>
      <c r="D1836" s="14"/>
      <c r="F1836" s="13"/>
      <c r="G1836" s="10"/>
      <c r="H1836" s="10"/>
      <c r="I1836" s="10"/>
      <c r="J1836" s="10"/>
    </row>
    <row r="1837" spans="2:10">
      <c r="B1837" s="11"/>
      <c r="D1837" s="14"/>
      <c r="F1837" s="13"/>
      <c r="G1837" s="10"/>
      <c r="H1837" s="10"/>
      <c r="I1837" s="10"/>
      <c r="J1837" s="10"/>
    </row>
    <row r="1838" spans="2:10">
      <c r="B1838" s="11"/>
      <c r="D1838" s="14"/>
      <c r="F1838" s="13"/>
      <c r="G1838" s="10"/>
      <c r="H1838" s="10"/>
      <c r="I1838" s="10"/>
      <c r="J1838" s="10"/>
    </row>
    <row r="1839" spans="2:10">
      <c r="B1839" s="11"/>
      <c r="D1839" s="14"/>
      <c r="F1839" s="13"/>
      <c r="G1839" s="10"/>
      <c r="H1839" s="10"/>
      <c r="I1839" s="10"/>
      <c r="J1839" s="10"/>
    </row>
    <row r="1840" spans="2:10">
      <c r="B1840" s="11"/>
      <c r="D1840" s="14"/>
      <c r="F1840" s="13"/>
      <c r="G1840" s="10"/>
      <c r="H1840" s="10"/>
      <c r="I1840" s="10"/>
      <c r="J1840" s="10"/>
    </row>
    <row r="1841" spans="2:10">
      <c r="B1841" s="11"/>
      <c r="D1841" s="14"/>
      <c r="F1841" s="13"/>
      <c r="G1841" s="10"/>
      <c r="H1841" s="10"/>
      <c r="I1841" s="10"/>
      <c r="J1841" s="10"/>
    </row>
    <row r="1842" spans="2:10">
      <c r="B1842" s="11"/>
      <c r="D1842" s="14"/>
      <c r="F1842" s="13"/>
      <c r="G1842" s="10"/>
      <c r="H1842" s="10"/>
      <c r="I1842" s="10"/>
      <c r="J1842" s="10"/>
    </row>
    <row r="1843" spans="2:10">
      <c r="B1843" s="11"/>
      <c r="D1843" s="14"/>
      <c r="F1843" s="13"/>
      <c r="G1843" s="10"/>
      <c r="H1843" s="10"/>
      <c r="I1843" s="10"/>
      <c r="J1843" s="10"/>
    </row>
    <row r="1844" spans="2:10">
      <c r="B1844" s="11"/>
      <c r="D1844" s="14"/>
      <c r="F1844" s="13"/>
      <c r="G1844" s="10"/>
      <c r="H1844" s="10"/>
      <c r="I1844" s="10"/>
      <c r="J1844" s="10"/>
    </row>
    <row r="1845" spans="2:10">
      <c r="B1845" s="11"/>
      <c r="D1845" s="14"/>
      <c r="F1845" s="13"/>
      <c r="G1845" s="10"/>
      <c r="H1845" s="10"/>
      <c r="I1845" s="10"/>
      <c r="J1845" s="10"/>
    </row>
    <row r="1846" spans="2:10">
      <c r="B1846" s="11"/>
      <c r="D1846" s="14"/>
      <c r="F1846" s="13"/>
      <c r="G1846" s="10"/>
      <c r="H1846" s="10"/>
      <c r="I1846" s="10"/>
      <c r="J1846" s="10"/>
    </row>
    <row r="1847" spans="2:10">
      <c r="B1847" s="11"/>
      <c r="D1847" s="14"/>
      <c r="F1847" s="13"/>
      <c r="G1847" s="10"/>
      <c r="H1847" s="10"/>
      <c r="I1847" s="10"/>
      <c r="J1847" s="10"/>
    </row>
    <row r="1848" spans="2:10">
      <c r="B1848" s="11"/>
      <c r="D1848" s="14"/>
      <c r="F1848" s="13"/>
      <c r="G1848" s="10"/>
      <c r="H1848" s="10"/>
      <c r="I1848" s="10"/>
      <c r="J1848" s="10"/>
    </row>
    <row r="1849" spans="2:10">
      <c r="B1849" s="11"/>
      <c r="D1849" s="14"/>
      <c r="F1849" s="13"/>
      <c r="G1849" s="10"/>
      <c r="H1849" s="10"/>
      <c r="I1849" s="10"/>
      <c r="J1849" s="10"/>
    </row>
    <row r="1850" spans="2:10">
      <c r="B1850" s="11"/>
      <c r="D1850" s="14"/>
      <c r="F1850" s="13"/>
      <c r="G1850" s="10"/>
      <c r="H1850" s="10"/>
      <c r="I1850" s="10"/>
      <c r="J1850" s="10"/>
    </row>
    <row r="1851" spans="2:10">
      <c r="B1851" s="11"/>
      <c r="D1851" s="14"/>
      <c r="F1851" s="13"/>
      <c r="G1851" s="10"/>
      <c r="H1851" s="10"/>
      <c r="I1851" s="10"/>
      <c r="J1851" s="10"/>
    </row>
    <row r="1852" spans="2:10">
      <c r="B1852" s="11"/>
      <c r="D1852" s="14"/>
      <c r="F1852" s="13"/>
      <c r="G1852" s="10"/>
      <c r="H1852" s="10"/>
      <c r="I1852" s="10"/>
      <c r="J1852" s="10"/>
    </row>
    <row r="1853" spans="2:10">
      <c r="B1853" s="11"/>
      <c r="D1853" s="14"/>
      <c r="F1853" s="13"/>
      <c r="G1853" s="10"/>
      <c r="H1853" s="10"/>
      <c r="I1853" s="10"/>
      <c r="J1853" s="10"/>
    </row>
    <row r="1854" spans="2:10">
      <c r="B1854" s="11"/>
      <c r="D1854" s="14"/>
      <c r="F1854" s="13"/>
      <c r="G1854" s="10"/>
      <c r="H1854" s="10"/>
      <c r="I1854" s="10"/>
      <c r="J1854" s="10"/>
    </row>
    <row r="1855" spans="2:10">
      <c r="B1855" s="11"/>
      <c r="D1855" s="14"/>
      <c r="F1855" s="13"/>
      <c r="G1855" s="10"/>
      <c r="H1855" s="10"/>
      <c r="I1855" s="10"/>
      <c r="J1855" s="10"/>
    </row>
    <row r="1856" spans="2:10">
      <c r="B1856" s="11"/>
      <c r="D1856" s="14"/>
      <c r="F1856" s="13"/>
      <c r="G1856" s="10"/>
      <c r="H1856" s="10"/>
      <c r="I1856" s="10"/>
      <c r="J1856" s="10"/>
    </row>
    <row r="1857" spans="2:10">
      <c r="B1857" s="11"/>
      <c r="D1857" s="14"/>
      <c r="F1857" s="13"/>
      <c r="G1857" s="10"/>
      <c r="H1857" s="10"/>
      <c r="I1857" s="10"/>
      <c r="J1857" s="10"/>
    </row>
    <row r="1858" spans="2:10">
      <c r="B1858" s="11"/>
      <c r="D1858" s="14"/>
      <c r="F1858" s="13"/>
      <c r="G1858" s="10"/>
      <c r="H1858" s="10"/>
      <c r="I1858" s="10"/>
      <c r="J1858" s="10"/>
    </row>
    <row r="1859" spans="2:10">
      <c r="B1859" s="11"/>
      <c r="D1859" s="14"/>
      <c r="F1859" s="13"/>
      <c r="G1859" s="10"/>
      <c r="H1859" s="10"/>
      <c r="I1859" s="10"/>
      <c r="J1859" s="10"/>
    </row>
    <row r="1860" spans="2:10">
      <c r="B1860" s="11"/>
      <c r="D1860" s="14"/>
      <c r="F1860" s="13"/>
      <c r="G1860" s="10"/>
      <c r="H1860" s="10"/>
      <c r="I1860" s="10"/>
      <c r="J1860" s="10"/>
    </row>
    <row r="1861" spans="2:10">
      <c r="B1861" s="11"/>
      <c r="D1861" s="14"/>
      <c r="F1861" s="13"/>
      <c r="G1861" s="10"/>
      <c r="H1861" s="10"/>
      <c r="I1861" s="10"/>
      <c r="J1861" s="10"/>
    </row>
    <row r="1862" spans="2:10">
      <c r="B1862" s="11"/>
      <c r="D1862" s="14"/>
      <c r="F1862" s="13"/>
      <c r="G1862" s="10"/>
      <c r="H1862" s="10"/>
      <c r="I1862" s="10"/>
      <c r="J1862" s="10"/>
    </row>
    <row r="1863" spans="2:10">
      <c r="B1863" s="11"/>
      <c r="D1863" s="14"/>
      <c r="F1863" s="13"/>
      <c r="G1863" s="10"/>
      <c r="H1863" s="10"/>
      <c r="I1863" s="10"/>
      <c r="J1863" s="10"/>
    </row>
    <row r="1864" spans="2:10">
      <c r="B1864" s="11"/>
      <c r="D1864" s="14"/>
      <c r="F1864" s="13"/>
      <c r="G1864" s="10"/>
      <c r="H1864" s="10"/>
      <c r="I1864" s="10"/>
      <c r="J1864" s="10"/>
    </row>
    <row r="1865" spans="2:10">
      <c r="B1865" s="11"/>
      <c r="D1865" s="14"/>
      <c r="F1865" s="13"/>
      <c r="G1865" s="10"/>
      <c r="H1865" s="10"/>
      <c r="I1865" s="10"/>
      <c r="J1865" s="10"/>
    </row>
    <row r="1866" spans="2:10">
      <c r="B1866" s="11"/>
      <c r="D1866" s="14"/>
      <c r="F1866" s="13"/>
      <c r="G1866" s="10"/>
      <c r="H1866" s="10"/>
      <c r="I1866" s="10"/>
      <c r="J1866" s="10"/>
    </row>
    <row r="1867" spans="2:10">
      <c r="B1867" s="11"/>
      <c r="D1867" s="14"/>
      <c r="F1867" s="13"/>
      <c r="G1867" s="10"/>
      <c r="H1867" s="10"/>
      <c r="I1867" s="10"/>
      <c r="J1867" s="10"/>
    </row>
    <row r="1868" spans="2:10">
      <c r="B1868" s="11"/>
      <c r="D1868" s="14"/>
      <c r="F1868" s="13"/>
      <c r="G1868" s="10"/>
      <c r="H1868" s="10"/>
      <c r="I1868" s="10"/>
      <c r="J1868" s="10"/>
    </row>
    <row r="1869" spans="2:10">
      <c r="B1869" s="11"/>
      <c r="D1869" s="14"/>
      <c r="F1869" s="13"/>
      <c r="G1869" s="10"/>
      <c r="H1869" s="10"/>
      <c r="I1869" s="10"/>
      <c r="J1869" s="10"/>
    </row>
    <row r="1870" spans="2:10">
      <c r="B1870" s="11"/>
      <c r="D1870" s="14"/>
      <c r="F1870" s="13"/>
      <c r="G1870" s="10"/>
      <c r="H1870" s="10"/>
      <c r="I1870" s="10"/>
      <c r="J1870" s="10"/>
    </row>
    <row r="1871" spans="2:10">
      <c r="B1871" s="11"/>
      <c r="D1871" s="14"/>
      <c r="F1871" s="13"/>
      <c r="G1871" s="10"/>
      <c r="H1871" s="10"/>
      <c r="I1871" s="10"/>
      <c r="J1871" s="10"/>
    </row>
    <row r="1872" spans="2:10">
      <c r="B1872" s="11"/>
      <c r="D1872" s="14"/>
      <c r="F1872" s="13"/>
      <c r="G1872" s="10"/>
      <c r="H1872" s="10"/>
      <c r="I1872" s="10"/>
      <c r="J1872" s="10"/>
    </row>
    <row r="1873" spans="2:10">
      <c r="B1873" s="11"/>
      <c r="D1873" s="14"/>
      <c r="F1873" s="13"/>
      <c r="G1873" s="10"/>
      <c r="H1873" s="10"/>
      <c r="I1873" s="10"/>
      <c r="J1873" s="10"/>
    </row>
    <row r="1874" spans="2:10">
      <c r="B1874" s="11"/>
      <c r="D1874" s="14"/>
      <c r="F1874" s="13"/>
      <c r="G1874" s="10"/>
      <c r="H1874" s="10"/>
      <c r="I1874" s="10"/>
      <c r="J1874" s="10"/>
    </row>
    <row r="1875" spans="2:10">
      <c r="B1875" s="11"/>
      <c r="D1875" s="14"/>
      <c r="F1875" s="13"/>
      <c r="G1875" s="10"/>
      <c r="H1875" s="10"/>
      <c r="I1875" s="10"/>
      <c r="J1875" s="10"/>
    </row>
    <row r="1876" spans="2:10">
      <c r="B1876" s="11"/>
      <c r="D1876" s="14"/>
      <c r="F1876" s="13"/>
      <c r="G1876" s="10"/>
      <c r="H1876" s="10"/>
      <c r="I1876" s="10"/>
      <c r="J1876" s="10"/>
    </row>
    <row r="1877" spans="2:10">
      <c r="B1877" s="11"/>
      <c r="D1877" s="14"/>
      <c r="F1877" s="13"/>
      <c r="G1877" s="10"/>
      <c r="H1877" s="10"/>
      <c r="I1877" s="10"/>
      <c r="J1877" s="10"/>
    </row>
    <row r="1878" spans="2:10">
      <c r="B1878" s="11"/>
      <c r="D1878" s="14"/>
      <c r="F1878" s="13"/>
      <c r="G1878" s="10"/>
      <c r="H1878" s="10"/>
      <c r="I1878" s="10"/>
      <c r="J1878" s="10"/>
    </row>
    <row r="1879" spans="2:10">
      <c r="B1879" s="11"/>
      <c r="D1879" s="14"/>
      <c r="F1879" s="13"/>
      <c r="G1879" s="10"/>
      <c r="H1879" s="10"/>
      <c r="I1879" s="10"/>
      <c r="J1879" s="10"/>
    </row>
    <row r="1880" spans="2:10">
      <c r="B1880" s="11"/>
      <c r="D1880" s="14"/>
      <c r="F1880" s="13"/>
      <c r="G1880" s="10"/>
      <c r="H1880" s="10"/>
      <c r="I1880" s="10"/>
      <c r="J1880" s="10"/>
    </row>
    <row r="1881" spans="2:10">
      <c r="B1881" s="11"/>
      <c r="D1881" s="14"/>
      <c r="F1881" s="13"/>
      <c r="G1881" s="10"/>
      <c r="H1881" s="10"/>
      <c r="I1881" s="10"/>
      <c r="J1881" s="10"/>
    </row>
    <row r="1882" spans="2:10">
      <c r="B1882" s="11"/>
      <c r="D1882" s="14"/>
      <c r="F1882" s="13"/>
      <c r="G1882" s="10"/>
      <c r="H1882" s="10"/>
      <c r="I1882" s="10"/>
      <c r="J1882" s="10"/>
    </row>
    <row r="1883" spans="2:10">
      <c r="B1883" s="11"/>
      <c r="D1883" s="14"/>
      <c r="F1883" s="13"/>
      <c r="G1883" s="10"/>
      <c r="H1883" s="10"/>
      <c r="I1883" s="10"/>
      <c r="J1883" s="10"/>
    </row>
    <row r="1884" spans="2:10">
      <c r="B1884" s="11"/>
      <c r="D1884" s="14"/>
      <c r="F1884" s="13"/>
      <c r="G1884" s="10"/>
      <c r="H1884" s="10"/>
      <c r="I1884" s="10"/>
      <c r="J1884" s="10"/>
    </row>
    <row r="1885" spans="2:10">
      <c r="B1885" s="11"/>
      <c r="D1885" s="14"/>
      <c r="F1885" s="13"/>
      <c r="G1885" s="10"/>
      <c r="H1885" s="10"/>
      <c r="I1885" s="10"/>
      <c r="J1885" s="10"/>
    </row>
    <row r="1886" spans="2:10">
      <c r="B1886" s="11"/>
      <c r="D1886" s="14"/>
      <c r="F1886" s="13"/>
      <c r="G1886" s="10"/>
      <c r="H1886" s="10"/>
      <c r="I1886" s="10"/>
      <c r="J1886" s="10"/>
    </row>
    <row r="1887" spans="2:10">
      <c r="B1887" s="11"/>
      <c r="D1887" s="14"/>
      <c r="F1887" s="13"/>
      <c r="G1887" s="10"/>
      <c r="H1887" s="10"/>
      <c r="I1887" s="10"/>
      <c r="J1887" s="10"/>
    </row>
    <row r="1888" spans="2:10">
      <c r="B1888" s="11"/>
      <c r="D1888" s="14"/>
      <c r="F1888" s="13"/>
      <c r="G1888" s="10"/>
      <c r="H1888" s="10"/>
      <c r="I1888" s="10"/>
      <c r="J1888" s="10"/>
    </row>
    <row r="1889" spans="2:10">
      <c r="B1889" s="11"/>
      <c r="D1889" s="14"/>
      <c r="F1889" s="13"/>
      <c r="G1889" s="10"/>
      <c r="H1889" s="10"/>
      <c r="I1889" s="10"/>
      <c r="J1889" s="10"/>
    </row>
    <row r="1890" spans="2:10">
      <c r="B1890" s="11"/>
      <c r="D1890" s="14"/>
      <c r="F1890" s="13"/>
      <c r="G1890" s="10"/>
      <c r="H1890" s="10"/>
      <c r="I1890" s="10"/>
      <c r="J1890" s="10"/>
    </row>
    <row r="1891" spans="2:10">
      <c r="B1891" s="11"/>
      <c r="D1891" s="14"/>
      <c r="F1891" s="13"/>
      <c r="G1891" s="10"/>
      <c r="H1891" s="10"/>
      <c r="I1891" s="10"/>
      <c r="J1891" s="10"/>
    </row>
    <row r="1892" spans="2:10">
      <c r="B1892" s="11"/>
      <c r="D1892" s="14"/>
      <c r="F1892" s="13"/>
      <c r="G1892" s="10"/>
      <c r="H1892" s="10"/>
      <c r="I1892" s="10"/>
      <c r="J1892" s="10"/>
    </row>
    <row r="1893" spans="2:10">
      <c r="B1893" s="11"/>
      <c r="D1893" s="14"/>
      <c r="F1893" s="13"/>
      <c r="G1893" s="10"/>
      <c r="H1893" s="10"/>
      <c r="I1893" s="10"/>
      <c r="J1893" s="10"/>
    </row>
    <row r="1894" spans="2:10">
      <c r="B1894" s="11"/>
      <c r="D1894" s="14"/>
      <c r="F1894" s="13"/>
      <c r="G1894" s="10"/>
      <c r="H1894" s="10"/>
      <c r="I1894" s="10"/>
      <c r="J1894" s="10"/>
    </row>
    <row r="1895" spans="2:10">
      <c r="B1895" s="11"/>
      <c r="D1895" s="14"/>
      <c r="F1895" s="13"/>
      <c r="G1895" s="10"/>
      <c r="H1895" s="10"/>
      <c r="I1895" s="10"/>
      <c r="J1895" s="10"/>
    </row>
    <row r="1896" spans="2:10">
      <c r="B1896" s="11"/>
      <c r="D1896" s="14"/>
      <c r="F1896" s="13"/>
      <c r="G1896" s="10"/>
      <c r="H1896" s="10"/>
      <c r="I1896" s="10"/>
      <c r="J1896" s="10"/>
    </row>
    <row r="1897" spans="2:10">
      <c r="B1897" s="11"/>
      <c r="D1897" s="14"/>
      <c r="F1897" s="13"/>
      <c r="G1897" s="10"/>
      <c r="H1897" s="10"/>
      <c r="I1897" s="10"/>
      <c r="J1897" s="10"/>
    </row>
    <row r="1898" spans="2:10">
      <c r="B1898" s="11"/>
      <c r="D1898" s="14"/>
      <c r="F1898" s="13"/>
      <c r="G1898" s="10"/>
      <c r="H1898" s="10"/>
      <c r="I1898" s="10"/>
      <c r="J1898" s="10"/>
    </row>
    <row r="1899" spans="2:10">
      <c r="B1899" s="11"/>
      <c r="D1899" s="14"/>
      <c r="F1899" s="13"/>
      <c r="G1899" s="10"/>
      <c r="H1899" s="10"/>
      <c r="I1899" s="10"/>
      <c r="J1899" s="10"/>
    </row>
    <row r="1900" spans="2:10">
      <c r="B1900" s="11"/>
      <c r="D1900" s="14"/>
      <c r="F1900" s="13"/>
      <c r="G1900" s="10"/>
      <c r="H1900" s="10"/>
      <c r="I1900" s="10"/>
      <c r="J1900" s="10"/>
    </row>
    <row r="1901" spans="2:10">
      <c r="B1901" s="11"/>
      <c r="D1901" s="14"/>
      <c r="F1901" s="13"/>
      <c r="G1901" s="10"/>
      <c r="H1901" s="10"/>
      <c r="I1901" s="10"/>
      <c r="J1901" s="10"/>
    </row>
    <row r="1902" spans="2:10">
      <c r="B1902" s="11"/>
      <c r="D1902" s="14"/>
      <c r="F1902" s="13"/>
      <c r="G1902" s="10"/>
      <c r="H1902" s="10"/>
      <c r="I1902" s="10"/>
      <c r="J1902" s="10"/>
    </row>
    <row r="1903" spans="2:10">
      <c r="B1903" s="11"/>
      <c r="D1903" s="14"/>
      <c r="F1903" s="13"/>
      <c r="G1903" s="10"/>
      <c r="H1903" s="10"/>
      <c r="I1903" s="10"/>
      <c r="J1903" s="10"/>
    </row>
    <row r="1904" spans="2:10">
      <c r="B1904" s="11"/>
      <c r="D1904" s="14"/>
      <c r="F1904" s="13"/>
      <c r="G1904" s="10"/>
      <c r="H1904" s="10"/>
      <c r="I1904" s="10"/>
      <c r="J1904" s="10"/>
    </row>
    <row r="1905" spans="2:10">
      <c r="B1905" s="11"/>
      <c r="D1905" s="14"/>
      <c r="F1905" s="13"/>
      <c r="G1905" s="10"/>
      <c r="H1905" s="10"/>
      <c r="I1905" s="10"/>
      <c r="J1905" s="10"/>
    </row>
    <row r="1906" spans="2:10">
      <c r="B1906" s="11"/>
      <c r="D1906" s="14"/>
      <c r="F1906" s="13"/>
      <c r="G1906" s="10"/>
      <c r="H1906" s="10"/>
      <c r="I1906" s="10"/>
      <c r="J1906" s="10"/>
    </row>
    <row r="1907" spans="2:10">
      <c r="B1907" s="11"/>
      <c r="D1907" s="14"/>
      <c r="F1907" s="13"/>
      <c r="G1907" s="10"/>
      <c r="H1907" s="10"/>
      <c r="I1907" s="10"/>
      <c r="J1907" s="10"/>
    </row>
    <row r="1908" spans="2:10">
      <c r="B1908" s="11"/>
      <c r="D1908" s="14"/>
      <c r="F1908" s="13"/>
      <c r="G1908" s="10"/>
      <c r="H1908" s="10"/>
      <c r="I1908" s="10"/>
      <c r="J1908" s="10"/>
    </row>
    <row r="1909" spans="2:10">
      <c r="B1909" s="11"/>
      <c r="D1909" s="14"/>
      <c r="F1909" s="13"/>
      <c r="G1909" s="10"/>
      <c r="H1909" s="10"/>
      <c r="I1909" s="10"/>
      <c r="J1909" s="10"/>
    </row>
    <row r="1910" spans="2:10">
      <c r="B1910" s="11"/>
      <c r="D1910" s="14"/>
      <c r="F1910" s="13"/>
      <c r="G1910" s="10"/>
      <c r="H1910" s="10"/>
      <c r="I1910" s="10"/>
      <c r="J1910" s="10"/>
    </row>
    <row r="1911" spans="2:10">
      <c r="B1911" s="11"/>
      <c r="D1911" s="14"/>
      <c r="F1911" s="13"/>
      <c r="G1911" s="10"/>
      <c r="H1911" s="10"/>
      <c r="I1911" s="10"/>
      <c r="J1911" s="10"/>
    </row>
    <row r="1912" spans="2:10">
      <c r="B1912" s="11"/>
      <c r="D1912" s="14"/>
      <c r="F1912" s="13"/>
      <c r="G1912" s="10"/>
      <c r="H1912" s="10"/>
      <c r="I1912" s="10"/>
      <c r="J1912" s="10"/>
    </row>
    <row r="1913" spans="2:10">
      <c r="B1913" s="11"/>
      <c r="D1913" s="14"/>
      <c r="F1913" s="13"/>
      <c r="G1913" s="10"/>
      <c r="H1913" s="10"/>
      <c r="I1913" s="10"/>
      <c r="J1913" s="10"/>
    </row>
    <row r="1914" spans="2:10">
      <c r="B1914" s="11"/>
      <c r="D1914" s="14"/>
      <c r="F1914" s="13"/>
      <c r="G1914" s="10"/>
      <c r="H1914" s="10"/>
      <c r="I1914" s="10"/>
      <c r="J1914" s="10"/>
    </row>
    <row r="1915" spans="2:10">
      <c r="B1915" s="11"/>
      <c r="D1915" s="14"/>
      <c r="F1915" s="13"/>
      <c r="G1915" s="10"/>
      <c r="H1915" s="10"/>
      <c r="I1915" s="10"/>
      <c r="J1915" s="10"/>
    </row>
    <row r="1916" spans="2:10">
      <c r="B1916" s="11"/>
      <c r="D1916" s="14"/>
      <c r="F1916" s="13"/>
      <c r="G1916" s="10"/>
      <c r="H1916" s="10"/>
      <c r="I1916" s="10"/>
      <c r="J1916" s="10"/>
    </row>
    <row r="1917" spans="2:10">
      <c r="B1917" s="11"/>
      <c r="D1917" s="14"/>
      <c r="F1917" s="13"/>
      <c r="G1917" s="10"/>
      <c r="H1917" s="10"/>
      <c r="I1917" s="10"/>
      <c r="J1917" s="10"/>
    </row>
    <row r="1918" spans="2:10">
      <c r="B1918" s="11"/>
      <c r="D1918" s="14"/>
      <c r="F1918" s="13"/>
      <c r="G1918" s="10"/>
      <c r="H1918" s="10"/>
      <c r="I1918" s="10"/>
      <c r="J1918" s="10"/>
    </row>
    <row r="1919" spans="2:10">
      <c r="B1919" s="11"/>
      <c r="D1919" s="14"/>
      <c r="F1919" s="13"/>
      <c r="G1919" s="10"/>
      <c r="H1919" s="10"/>
      <c r="I1919" s="10"/>
      <c r="J1919" s="10"/>
    </row>
    <row r="1920" spans="2:10">
      <c r="B1920" s="11"/>
      <c r="D1920" s="14"/>
      <c r="F1920" s="13"/>
      <c r="G1920" s="10"/>
      <c r="H1920" s="10"/>
      <c r="I1920" s="10"/>
      <c r="J1920" s="10"/>
    </row>
    <row r="1921" spans="2:10">
      <c r="B1921" s="11"/>
      <c r="D1921" s="14"/>
      <c r="F1921" s="13"/>
      <c r="G1921" s="10"/>
      <c r="H1921" s="10"/>
      <c r="I1921" s="10"/>
      <c r="J1921" s="10"/>
    </row>
    <row r="1922" spans="2:10">
      <c r="B1922" s="11"/>
      <c r="D1922" s="14"/>
      <c r="F1922" s="13"/>
      <c r="G1922" s="10"/>
      <c r="H1922" s="10"/>
      <c r="I1922" s="10"/>
      <c r="J1922" s="10"/>
    </row>
    <row r="1923" spans="2:10">
      <c r="B1923" s="11"/>
      <c r="D1923" s="14"/>
      <c r="F1923" s="13"/>
      <c r="G1923" s="10"/>
      <c r="H1923" s="10"/>
      <c r="I1923" s="10"/>
      <c r="J1923" s="10"/>
    </row>
    <row r="1924" spans="2:10">
      <c r="B1924" s="11"/>
      <c r="D1924" s="14"/>
      <c r="F1924" s="13"/>
      <c r="G1924" s="10"/>
      <c r="H1924" s="10"/>
      <c r="I1924" s="10"/>
      <c r="J1924" s="10"/>
    </row>
    <row r="1925" spans="2:10">
      <c r="B1925" s="11"/>
      <c r="D1925" s="14"/>
      <c r="F1925" s="13"/>
      <c r="G1925" s="10"/>
      <c r="H1925" s="10"/>
      <c r="I1925" s="10"/>
      <c r="J1925" s="10"/>
    </row>
    <row r="1926" spans="2:10">
      <c r="B1926" s="11"/>
      <c r="D1926" s="14"/>
      <c r="F1926" s="13"/>
      <c r="G1926" s="10"/>
      <c r="H1926" s="10"/>
      <c r="I1926" s="10"/>
      <c r="J1926" s="10"/>
    </row>
    <row r="1927" spans="2:10">
      <c r="B1927" s="11"/>
      <c r="D1927" s="14"/>
      <c r="F1927" s="13"/>
      <c r="G1927" s="10"/>
      <c r="H1927" s="10"/>
      <c r="I1927" s="10"/>
      <c r="J1927" s="10"/>
    </row>
    <row r="1928" spans="2:10">
      <c r="B1928" s="11"/>
      <c r="D1928" s="14"/>
      <c r="F1928" s="13"/>
      <c r="G1928" s="10"/>
      <c r="H1928" s="10"/>
      <c r="I1928" s="10"/>
      <c r="J1928" s="10"/>
    </row>
    <row r="1929" spans="2:10">
      <c r="B1929" s="11"/>
      <c r="D1929" s="14"/>
      <c r="F1929" s="13"/>
      <c r="G1929" s="10"/>
      <c r="H1929" s="10"/>
      <c r="I1929" s="10"/>
      <c r="J1929" s="10"/>
    </row>
    <row r="1930" spans="2:10">
      <c r="B1930" s="11"/>
      <c r="D1930" s="14"/>
      <c r="F1930" s="13"/>
      <c r="G1930" s="10"/>
      <c r="H1930" s="10"/>
      <c r="I1930" s="10"/>
      <c r="J1930" s="10"/>
    </row>
    <row r="1931" spans="2:10">
      <c r="B1931" s="11"/>
      <c r="D1931" s="14"/>
      <c r="F1931" s="13"/>
      <c r="G1931" s="10"/>
      <c r="H1931" s="10"/>
      <c r="I1931" s="10"/>
      <c r="J1931" s="10"/>
    </row>
    <row r="1932" spans="2:10">
      <c r="B1932" s="11"/>
      <c r="D1932" s="14"/>
      <c r="F1932" s="13"/>
      <c r="G1932" s="10"/>
      <c r="H1932" s="10"/>
      <c r="I1932" s="10"/>
      <c r="J1932" s="10"/>
    </row>
    <row r="1933" spans="2:10">
      <c r="B1933" s="11"/>
      <c r="D1933" s="14"/>
      <c r="F1933" s="13"/>
      <c r="G1933" s="10"/>
      <c r="H1933" s="10"/>
      <c r="I1933" s="10"/>
      <c r="J1933" s="10"/>
    </row>
    <row r="1934" spans="2:10">
      <c r="B1934" s="11"/>
      <c r="D1934" s="14"/>
      <c r="F1934" s="13"/>
      <c r="G1934" s="10"/>
      <c r="H1934" s="10"/>
      <c r="I1934" s="10"/>
      <c r="J1934" s="10"/>
    </row>
    <row r="1935" spans="2:10">
      <c r="B1935" s="11"/>
      <c r="D1935" s="14"/>
      <c r="F1935" s="13"/>
      <c r="G1935" s="10"/>
      <c r="H1935" s="10"/>
      <c r="I1935" s="10"/>
      <c r="J1935" s="10"/>
    </row>
    <row r="1936" spans="2:10">
      <c r="B1936" s="11"/>
      <c r="D1936" s="14"/>
      <c r="F1936" s="13"/>
      <c r="G1936" s="10"/>
      <c r="H1936" s="10"/>
      <c r="I1936" s="10"/>
      <c r="J1936" s="10"/>
    </row>
    <row r="1937" spans="2:10">
      <c r="B1937" s="11"/>
      <c r="D1937" s="14"/>
      <c r="F1937" s="13"/>
      <c r="G1937" s="10"/>
      <c r="H1937" s="10"/>
      <c r="I1937" s="10"/>
      <c r="J1937" s="10"/>
    </row>
    <row r="1938" spans="2:10">
      <c r="B1938" s="11"/>
      <c r="D1938" s="14"/>
      <c r="F1938" s="13"/>
      <c r="G1938" s="10"/>
      <c r="H1938" s="10"/>
      <c r="I1938" s="10"/>
      <c r="J1938" s="10"/>
    </row>
    <row r="1939" spans="2:10">
      <c r="B1939" s="11"/>
      <c r="D1939" s="14"/>
      <c r="F1939" s="13"/>
      <c r="G1939" s="10"/>
      <c r="H1939" s="10"/>
      <c r="I1939" s="10"/>
      <c r="J1939" s="10"/>
    </row>
    <row r="1940" spans="2:10">
      <c r="B1940" s="11"/>
      <c r="D1940" s="14"/>
      <c r="F1940" s="13"/>
      <c r="G1940" s="10"/>
      <c r="H1940" s="10"/>
      <c r="I1940" s="10"/>
      <c r="J1940" s="10"/>
    </row>
    <row r="1941" spans="2:10">
      <c r="B1941" s="11"/>
      <c r="D1941" s="14"/>
      <c r="F1941" s="13"/>
      <c r="G1941" s="10"/>
      <c r="H1941" s="10"/>
      <c r="I1941" s="10"/>
      <c r="J1941" s="10"/>
    </row>
    <row r="1942" spans="2:10">
      <c r="B1942" s="11"/>
      <c r="D1942" s="14"/>
      <c r="F1942" s="13"/>
      <c r="G1942" s="10"/>
      <c r="H1942" s="10"/>
      <c r="I1942" s="10"/>
      <c r="J1942" s="10"/>
    </row>
    <row r="1943" spans="2:10">
      <c r="B1943" s="11"/>
      <c r="D1943" s="14"/>
      <c r="F1943" s="13"/>
      <c r="G1943" s="10"/>
      <c r="H1943" s="10"/>
      <c r="I1943" s="10"/>
      <c r="J1943" s="10"/>
    </row>
    <row r="1944" spans="2:10">
      <c r="B1944" s="11"/>
      <c r="D1944" s="14"/>
      <c r="F1944" s="13"/>
      <c r="G1944" s="10"/>
      <c r="H1944" s="10"/>
      <c r="I1944" s="10"/>
      <c r="J1944" s="10"/>
    </row>
    <row r="1945" spans="2:10">
      <c r="B1945" s="11"/>
      <c r="D1945" s="14"/>
      <c r="F1945" s="13"/>
      <c r="G1945" s="10"/>
      <c r="H1945" s="10"/>
      <c r="I1945" s="10"/>
      <c r="J1945" s="10"/>
    </row>
    <row r="1946" spans="2:10">
      <c r="B1946" s="11"/>
      <c r="D1946" s="14"/>
      <c r="F1946" s="13"/>
      <c r="G1946" s="10"/>
      <c r="H1946" s="10"/>
      <c r="I1946" s="10"/>
      <c r="J1946" s="10"/>
    </row>
    <row r="1947" spans="2:10">
      <c r="B1947" s="11"/>
      <c r="D1947" s="14"/>
      <c r="F1947" s="13"/>
      <c r="G1947" s="10"/>
      <c r="H1947" s="10"/>
      <c r="I1947" s="10"/>
      <c r="J1947" s="10"/>
    </row>
    <row r="1948" spans="2:10">
      <c r="B1948" s="11"/>
      <c r="D1948" s="14"/>
      <c r="F1948" s="13"/>
      <c r="G1948" s="10"/>
      <c r="H1948" s="10"/>
      <c r="I1948" s="10"/>
      <c r="J1948" s="10"/>
    </row>
    <row r="1949" spans="2:10">
      <c r="B1949" s="11"/>
      <c r="D1949" s="14"/>
      <c r="F1949" s="13"/>
      <c r="G1949" s="10"/>
      <c r="H1949" s="10"/>
      <c r="I1949" s="10"/>
      <c r="J1949" s="10"/>
    </row>
    <row r="1950" spans="2:10">
      <c r="B1950" s="11"/>
      <c r="D1950" s="14"/>
      <c r="F1950" s="13"/>
      <c r="G1950" s="10"/>
      <c r="H1950" s="10"/>
      <c r="I1950" s="10"/>
      <c r="J1950" s="10"/>
    </row>
    <row r="1951" spans="2:10">
      <c r="B1951" s="11"/>
      <c r="D1951" s="14"/>
      <c r="F1951" s="13"/>
      <c r="G1951" s="10"/>
      <c r="H1951" s="10"/>
      <c r="I1951" s="10"/>
      <c r="J1951" s="10"/>
    </row>
    <row r="1952" spans="2:10">
      <c r="B1952" s="11"/>
      <c r="D1952" s="14"/>
      <c r="F1952" s="13"/>
      <c r="G1952" s="10"/>
      <c r="H1952" s="10"/>
      <c r="I1952" s="10"/>
      <c r="J1952" s="10"/>
    </row>
    <row r="1953" spans="2:10">
      <c r="B1953" s="11"/>
      <c r="D1953" s="14"/>
      <c r="F1953" s="13"/>
      <c r="G1953" s="10"/>
      <c r="H1953" s="10"/>
      <c r="I1953" s="10"/>
      <c r="J1953" s="10"/>
    </row>
    <row r="1954" spans="2:10">
      <c r="B1954" s="11"/>
      <c r="D1954" s="14"/>
      <c r="F1954" s="13"/>
      <c r="G1954" s="10"/>
      <c r="H1954" s="10"/>
      <c r="I1954" s="10"/>
      <c r="J1954" s="10"/>
    </row>
    <row r="1955" spans="2:10">
      <c r="B1955" s="11"/>
      <c r="D1955" s="14"/>
      <c r="F1955" s="13"/>
      <c r="G1955" s="10"/>
      <c r="H1955" s="10"/>
      <c r="I1955" s="10"/>
      <c r="J1955" s="10"/>
    </row>
    <row r="1956" spans="2:10">
      <c r="B1956" s="11"/>
      <c r="D1956" s="14"/>
      <c r="F1956" s="13"/>
      <c r="G1956" s="10"/>
      <c r="H1956" s="10"/>
      <c r="I1956" s="10"/>
      <c r="J1956" s="10"/>
    </row>
    <row r="1957" spans="2:10">
      <c r="B1957" s="11"/>
      <c r="D1957" s="14"/>
      <c r="F1957" s="13"/>
      <c r="G1957" s="10"/>
      <c r="H1957" s="10"/>
      <c r="I1957" s="10"/>
      <c r="J1957" s="10"/>
    </row>
    <row r="1958" spans="2:10">
      <c r="B1958" s="11"/>
      <c r="D1958" s="14"/>
      <c r="F1958" s="13"/>
      <c r="G1958" s="10"/>
      <c r="H1958" s="10"/>
      <c r="I1958" s="10"/>
      <c r="J1958" s="10"/>
    </row>
    <row r="1959" spans="2:10">
      <c r="B1959" s="11"/>
      <c r="D1959" s="14"/>
      <c r="F1959" s="13"/>
      <c r="G1959" s="10"/>
      <c r="H1959" s="10"/>
      <c r="I1959" s="10"/>
      <c r="J1959" s="10"/>
    </row>
    <row r="1960" spans="2:10">
      <c r="B1960" s="11"/>
      <c r="D1960" s="14"/>
      <c r="F1960" s="13"/>
      <c r="G1960" s="10"/>
      <c r="H1960" s="10"/>
      <c r="I1960" s="10"/>
      <c r="J1960" s="10"/>
    </row>
    <row r="1961" spans="2:10">
      <c r="B1961" s="11"/>
      <c r="D1961" s="14"/>
      <c r="F1961" s="13"/>
      <c r="G1961" s="10"/>
      <c r="H1961" s="10"/>
      <c r="I1961" s="10"/>
      <c r="J1961" s="10"/>
    </row>
    <row r="1962" spans="2:10">
      <c r="B1962" s="11"/>
      <c r="D1962" s="14"/>
      <c r="F1962" s="13"/>
      <c r="G1962" s="10"/>
      <c r="H1962" s="10"/>
      <c r="I1962" s="10"/>
      <c r="J1962" s="10"/>
    </row>
    <row r="1963" spans="2:10">
      <c r="B1963" s="11"/>
      <c r="D1963" s="14"/>
      <c r="F1963" s="13"/>
      <c r="G1963" s="10"/>
      <c r="H1963" s="10"/>
      <c r="I1963" s="10"/>
      <c r="J1963" s="10"/>
    </row>
    <row r="1964" spans="2:10">
      <c r="B1964" s="11"/>
      <c r="D1964" s="14"/>
      <c r="F1964" s="13"/>
      <c r="G1964" s="10"/>
      <c r="H1964" s="10"/>
      <c r="I1964" s="10"/>
      <c r="J1964" s="10"/>
    </row>
    <row r="1965" spans="2:10">
      <c r="B1965" s="11"/>
      <c r="D1965" s="14"/>
      <c r="F1965" s="13"/>
      <c r="G1965" s="10"/>
      <c r="H1965" s="10"/>
      <c r="I1965" s="10"/>
      <c r="J1965" s="10"/>
    </row>
    <row r="1966" spans="2:10">
      <c r="B1966" s="11"/>
      <c r="D1966" s="14"/>
      <c r="F1966" s="13"/>
      <c r="G1966" s="10"/>
      <c r="H1966" s="10"/>
      <c r="I1966" s="10"/>
      <c r="J1966" s="10"/>
    </row>
    <row r="1967" spans="2:10">
      <c r="B1967" s="11"/>
      <c r="D1967" s="14"/>
      <c r="F1967" s="13"/>
      <c r="G1967" s="10"/>
      <c r="H1967" s="10"/>
      <c r="I1967" s="10"/>
      <c r="J1967" s="10"/>
    </row>
    <row r="1968" spans="2:10">
      <c r="B1968" s="11"/>
      <c r="D1968" s="14"/>
      <c r="F1968" s="13"/>
      <c r="G1968" s="10"/>
      <c r="H1968" s="10"/>
      <c r="I1968" s="10"/>
      <c r="J1968" s="10"/>
    </row>
    <row r="1969" spans="2:10">
      <c r="B1969" s="11"/>
      <c r="D1969" s="14"/>
      <c r="F1969" s="13"/>
      <c r="G1969" s="10"/>
      <c r="H1969" s="10"/>
      <c r="I1969" s="10"/>
      <c r="J1969" s="10"/>
    </row>
    <row r="1970" spans="2:10">
      <c r="B1970" s="11"/>
      <c r="D1970" s="14"/>
      <c r="F1970" s="13"/>
      <c r="G1970" s="10"/>
      <c r="H1970" s="10"/>
      <c r="I1970" s="10"/>
      <c r="J1970" s="10"/>
    </row>
    <row r="1971" spans="2:10">
      <c r="B1971" s="11"/>
      <c r="D1971" s="14"/>
      <c r="F1971" s="13"/>
      <c r="G1971" s="10"/>
      <c r="H1971" s="10"/>
      <c r="I1971" s="10"/>
      <c r="J1971" s="10"/>
    </row>
    <row r="1972" spans="2:10">
      <c r="B1972" s="11"/>
      <c r="D1972" s="14"/>
      <c r="F1972" s="13"/>
      <c r="G1972" s="10"/>
      <c r="H1972" s="10"/>
      <c r="I1972" s="10"/>
      <c r="J1972" s="10"/>
    </row>
    <row r="1973" spans="2:10">
      <c r="B1973" s="11"/>
      <c r="D1973" s="14"/>
      <c r="F1973" s="13"/>
      <c r="G1973" s="10"/>
      <c r="H1973" s="10"/>
      <c r="I1973" s="10"/>
      <c r="J1973" s="10"/>
    </row>
    <row r="1974" spans="2:10">
      <c r="B1974" s="11"/>
      <c r="D1974" s="14"/>
      <c r="F1974" s="13"/>
      <c r="G1974" s="10"/>
      <c r="H1974" s="10"/>
      <c r="I1974" s="10"/>
      <c r="J1974" s="10"/>
    </row>
    <row r="1975" spans="2:10">
      <c r="B1975" s="11"/>
      <c r="D1975" s="14"/>
      <c r="F1975" s="13"/>
      <c r="G1975" s="10"/>
      <c r="H1975" s="10"/>
      <c r="I1975" s="10"/>
      <c r="J1975" s="10"/>
    </row>
    <row r="1976" spans="2:10">
      <c r="B1976" s="11"/>
      <c r="D1976" s="14"/>
      <c r="F1976" s="13"/>
      <c r="G1976" s="10"/>
      <c r="H1976" s="10"/>
      <c r="I1976" s="10"/>
      <c r="J1976" s="10"/>
    </row>
    <row r="1977" spans="2:10">
      <c r="B1977" s="11"/>
      <c r="D1977" s="14"/>
      <c r="F1977" s="13"/>
      <c r="G1977" s="10"/>
      <c r="H1977" s="10"/>
      <c r="I1977" s="10"/>
      <c r="J1977" s="10"/>
    </row>
    <row r="1978" spans="2:10">
      <c r="B1978" s="11"/>
      <c r="D1978" s="14"/>
      <c r="F1978" s="13"/>
      <c r="G1978" s="10"/>
      <c r="H1978" s="10"/>
      <c r="I1978" s="10"/>
      <c r="J1978" s="10"/>
    </row>
    <row r="1979" spans="2:10">
      <c r="B1979" s="11"/>
      <c r="D1979" s="14"/>
      <c r="F1979" s="13"/>
      <c r="G1979" s="10"/>
      <c r="H1979" s="10"/>
      <c r="I1979" s="10"/>
      <c r="J1979" s="10"/>
    </row>
    <row r="1980" spans="2:10">
      <c r="B1980" s="11"/>
      <c r="D1980" s="14"/>
      <c r="F1980" s="13"/>
      <c r="G1980" s="10"/>
      <c r="H1980" s="10"/>
      <c r="I1980" s="10"/>
      <c r="J1980" s="10"/>
    </row>
    <row r="1981" spans="2:10">
      <c r="B1981" s="11"/>
      <c r="D1981" s="14"/>
      <c r="F1981" s="13"/>
      <c r="G1981" s="10"/>
      <c r="H1981" s="10"/>
      <c r="I1981" s="10"/>
      <c r="J1981" s="10"/>
    </row>
    <row r="1982" spans="2:10">
      <c r="B1982" s="11"/>
      <c r="D1982" s="14"/>
      <c r="F1982" s="13"/>
      <c r="G1982" s="10"/>
      <c r="H1982" s="10"/>
      <c r="I1982" s="10"/>
      <c r="J1982" s="10"/>
    </row>
    <row r="1983" spans="2:10">
      <c r="B1983" s="11"/>
      <c r="D1983" s="14"/>
      <c r="F1983" s="13"/>
      <c r="G1983" s="10"/>
      <c r="H1983" s="10"/>
      <c r="I1983" s="10"/>
      <c r="J1983" s="10"/>
    </row>
    <row r="1984" spans="2:10">
      <c r="B1984" s="11"/>
      <c r="D1984" s="14"/>
      <c r="F1984" s="13"/>
      <c r="G1984" s="10"/>
      <c r="H1984" s="10"/>
      <c r="I1984" s="10"/>
      <c r="J1984" s="10"/>
    </row>
    <row r="1985" spans="2:10">
      <c r="B1985" s="11"/>
      <c r="D1985" s="14"/>
      <c r="F1985" s="13"/>
      <c r="G1985" s="10"/>
      <c r="H1985" s="10"/>
      <c r="I1985" s="10"/>
      <c r="J1985" s="10"/>
    </row>
    <row r="1986" spans="2:10">
      <c r="B1986" s="11"/>
      <c r="D1986" s="14"/>
      <c r="F1986" s="13"/>
      <c r="G1986" s="10"/>
      <c r="H1986" s="10"/>
      <c r="I1986" s="10"/>
      <c r="J1986" s="10"/>
    </row>
    <row r="1987" spans="2:10">
      <c r="B1987" s="11"/>
      <c r="D1987" s="14"/>
      <c r="F1987" s="13"/>
      <c r="G1987" s="10"/>
      <c r="H1987" s="10"/>
      <c r="I1987" s="10"/>
      <c r="J1987" s="10"/>
    </row>
    <row r="1988" spans="2:10">
      <c r="B1988" s="11"/>
      <c r="D1988" s="14"/>
      <c r="F1988" s="13"/>
      <c r="G1988" s="10"/>
      <c r="H1988" s="10"/>
      <c r="I1988" s="10"/>
      <c r="J1988" s="10"/>
    </row>
    <row r="1989" spans="2:10">
      <c r="B1989" s="11"/>
      <c r="D1989" s="14"/>
      <c r="F1989" s="13"/>
      <c r="G1989" s="10"/>
      <c r="H1989" s="10"/>
      <c r="I1989" s="10"/>
      <c r="J1989" s="10"/>
    </row>
    <row r="1990" spans="2:10">
      <c r="B1990" s="11"/>
      <c r="D1990" s="14"/>
      <c r="F1990" s="13"/>
      <c r="G1990" s="10"/>
      <c r="H1990" s="10"/>
      <c r="I1990" s="10"/>
      <c r="J1990" s="10"/>
    </row>
    <row r="1991" spans="2:10">
      <c r="B1991" s="11"/>
      <c r="D1991" s="14"/>
      <c r="F1991" s="13"/>
      <c r="G1991" s="10"/>
      <c r="H1991" s="10"/>
      <c r="I1991" s="10"/>
      <c r="J1991" s="10"/>
    </row>
    <row r="1992" spans="2:10">
      <c r="B1992" s="11"/>
      <c r="D1992" s="14"/>
      <c r="F1992" s="13"/>
      <c r="G1992" s="10"/>
      <c r="H1992" s="10"/>
      <c r="I1992" s="10"/>
      <c r="J1992" s="10"/>
    </row>
    <row r="1993" spans="2:10">
      <c r="B1993" s="11"/>
      <c r="D1993" s="14"/>
      <c r="F1993" s="13"/>
      <c r="G1993" s="10"/>
      <c r="H1993" s="10"/>
      <c r="I1993" s="10"/>
      <c r="J1993" s="10"/>
    </row>
    <row r="1994" spans="2:10">
      <c r="B1994" s="11"/>
      <c r="D1994" s="14"/>
      <c r="F1994" s="13"/>
      <c r="G1994" s="10"/>
      <c r="H1994" s="10"/>
      <c r="I1994" s="10"/>
      <c r="J1994" s="10"/>
    </row>
    <row r="1995" spans="2:10">
      <c r="B1995" s="11"/>
      <c r="D1995" s="14"/>
      <c r="F1995" s="13"/>
      <c r="G1995" s="10"/>
      <c r="H1995" s="10"/>
      <c r="I1995" s="10"/>
      <c r="J1995" s="10"/>
    </row>
    <row r="1996" spans="2:10">
      <c r="B1996" s="11"/>
      <c r="D1996" s="14"/>
      <c r="F1996" s="13"/>
      <c r="G1996" s="10"/>
      <c r="H1996" s="10"/>
      <c r="I1996" s="10"/>
      <c r="J1996" s="10"/>
    </row>
    <row r="1997" spans="2:10">
      <c r="B1997" s="11"/>
      <c r="D1997" s="14"/>
      <c r="F1997" s="13"/>
      <c r="G1997" s="10"/>
      <c r="H1997" s="10"/>
      <c r="I1997" s="10"/>
      <c r="J1997" s="10"/>
    </row>
    <row r="1998" spans="2:10">
      <c r="B1998" s="11"/>
      <c r="D1998" s="14"/>
      <c r="F1998" s="13"/>
      <c r="G1998" s="10"/>
      <c r="H1998" s="10"/>
      <c r="I1998" s="10"/>
      <c r="J1998" s="10"/>
    </row>
    <row r="1999" spans="2:10">
      <c r="B1999" s="11"/>
      <c r="D1999" s="14"/>
      <c r="F1999" s="13"/>
      <c r="G1999" s="10"/>
      <c r="H1999" s="10"/>
      <c r="I1999" s="10"/>
      <c r="J1999" s="10"/>
    </row>
    <row r="2000" spans="2:10">
      <c r="B2000" s="11"/>
      <c r="D2000" s="14"/>
      <c r="F2000" s="13"/>
      <c r="G2000" s="10"/>
      <c r="H2000" s="10"/>
      <c r="I2000" s="10"/>
      <c r="J2000" s="10"/>
    </row>
    <row r="2001" spans="2:10">
      <c r="B2001" s="11"/>
      <c r="D2001" s="14"/>
      <c r="F2001" s="13"/>
      <c r="G2001" s="10"/>
      <c r="H2001" s="10"/>
      <c r="I2001" s="10"/>
      <c r="J2001" s="10"/>
    </row>
    <row r="2002" spans="2:10">
      <c r="B2002" s="11"/>
      <c r="D2002" s="14"/>
      <c r="F2002" s="13"/>
      <c r="G2002" s="10"/>
      <c r="H2002" s="10"/>
      <c r="I2002" s="10"/>
      <c r="J2002" s="10"/>
    </row>
    <row r="2003" spans="2:10">
      <c r="B2003" s="11"/>
      <c r="D2003" s="14"/>
      <c r="F2003" s="13"/>
      <c r="G2003" s="10"/>
      <c r="H2003" s="10"/>
      <c r="I2003" s="10"/>
      <c r="J2003" s="10"/>
    </row>
    <row r="2004" spans="2:10">
      <c r="B2004" s="11"/>
      <c r="D2004" s="14"/>
      <c r="F2004" s="13"/>
      <c r="G2004" s="10"/>
      <c r="H2004" s="10"/>
      <c r="I2004" s="10"/>
      <c r="J2004" s="10"/>
    </row>
    <row r="2005" spans="2:10">
      <c r="B2005" s="11"/>
      <c r="D2005" s="14"/>
      <c r="F2005" s="13"/>
      <c r="G2005" s="10"/>
      <c r="H2005" s="10"/>
      <c r="I2005" s="10"/>
      <c r="J2005" s="10"/>
    </row>
    <row r="2006" spans="2:10">
      <c r="B2006" s="11"/>
      <c r="D2006" s="14"/>
      <c r="F2006" s="13"/>
      <c r="G2006" s="10"/>
      <c r="H2006" s="10"/>
      <c r="I2006" s="10"/>
      <c r="J2006" s="10"/>
    </row>
    <row r="2007" spans="2:10">
      <c r="B2007" s="11"/>
      <c r="D2007" s="14"/>
      <c r="F2007" s="13"/>
      <c r="G2007" s="10"/>
      <c r="H2007" s="10"/>
      <c r="I2007" s="10"/>
      <c r="J2007" s="10"/>
    </row>
    <row r="2008" spans="2:10">
      <c r="B2008" s="11"/>
      <c r="D2008" s="14"/>
      <c r="F2008" s="13"/>
      <c r="G2008" s="10"/>
      <c r="H2008" s="10"/>
      <c r="I2008" s="10"/>
      <c r="J2008" s="10"/>
    </row>
    <row r="2009" spans="2:10">
      <c r="B2009" s="11"/>
      <c r="D2009" s="14"/>
      <c r="F2009" s="13"/>
      <c r="G2009" s="10"/>
      <c r="H2009" s="10"/>
      <c r="I2009" s="10"/>
      <c r="J2009" s="10"/>
    </row>
    <row r="2010" spans="2:10">
      <c r="B2010" s="11"/>
      <c r="D2010" s="14"/>
      <c r="F2010" s="13"/>
      <c r="G2010" s="10"/>
      <c r="H2010" s="10"/>
      <c r="I2010" s="10"/>
      <c r="J2010" s="10"/>
    </row>
    <row r="2011" spans="2:10">
      <c r="B2011" s="11"/>
      <c r="D2011" s="14"/>
      <c r="F2011" s="13"/>
      <c r="G2011" s="10"/>
      <c r="H2011" s="10"/>
      <c r="I2011" s="10"/>
      <c r="J2011" s="10"/>
    </row>
    <row r="2012" spans="2:10">
      <c r="B2012" s="11"/>
      <c r="D2012" s="14"/>
      <c r="F2012" s="13"/>
      <c r="G2012" s="10"/>
      <c r="H2012" s="10"/>
      <c r="I2012" s="10"/>
      <c r="J2012" s="10"/>
    </row>
    <row r="2013" spans="2:10">
      <c r="B2013" s="11"/>
      <c r="D2013" s="14"/>
      <c r="F2013" s="13"/>
      <c r="G2013" s="10"/>
      <c r="H2013" s="10"/>
      <c r="I2013" s="10"/>
      <c r="J2013" s="10"/>
    </row>
    <row r="2014" spans="2:10">
      <c r="B2014" s="11"/>
      <c r="D2014" s="14"/>
      <c r="F2014" s="13"/>
      <c r="G2014" s="10"/>
      <c r="H2014" s="10"/>
      <c r="I2014" s="10"/>
      <c r="J2014" s="10"/>
    </row>
    <row r="2015" spans="2:10">
      <c r="B2015" s="11"/>
      <c r="D2015" s="14"/>
      <c r="F2015" s="13"/>
      <c r="G2015" s="10"/>
      <c r="H2015" s="10"/>
      <c r="I2015" s="10"/>
      <c r="J2015" s="10"/>
    </row>
    <row r="2016" spans="2:10">
      <c r="B2016" s="11"/>
      <c r="D2016" s="14"/>
      <c r="F2016" s="13"/>
      <c r="G2016" s="10"/>
      <c r="H2016" s="10"/>
      <c r="I2016" s="10"/>
      <c r="J2016" s="10"/>
    </row>
    <row r="2017" spans="2:10">
      <c r="B2017" s="11"/>
      <c r="D2017" s="14"/>
      <c r="F2017" s="13"/>
      <c r="G2017" s="10"/>
      <c r="H2017" s="10"/>
      <c r="I2017" s="10"/>
      <c r="J2017" s="10"/>
    </row>
    <row r="2018" spans="2:10">
      <c r="B2018" s="11"/>
      <c r="D2018" s="14"/>
      <c r="F2018" s="13"/>
      <c r="G2018" s="10"/>
      <c r="H2018" s="10"/>
      <c r="I2018" s="10"/>
      <c r="J2018" s="10"/>
    </row>
    <row r="2019" spans="2:10">
      <c r="B2019" s="11"/>
      <c r="D2019" s="14"/>
      <c r="F2019" s="13"/>
      <c r="G2019" s="10"/>
      <c r="H2019" s="10"/>
      <c r="I2019" s="10"/>
      <c r="J2019" s="10"/>
    </row>
    <row r="2020" spans="2:10">
      <c r="B2020" s="11"/>
      <c r="D2020" s="14"/>
      <c r="F2020" s="13"/>
      <c r="G2020" s="10"/>
      <c r="H2020" s="10"/>
      <c r="I2020" s="10"/>
      <c r="J2020" s="10"/>
    </row>
    <row r="2021" spans="2:10">
      <c r="B2021" s="11"/>
      <c r="D2021" s="14"/>
      <c r="F2021" s="13"/>
      <c r="G2021" s="10"/>
      <c r="H2021" s="10"/>
      <c r="I2021" s="10"/>
      <c r="J2021" s="10"/>
    </row>
    <row r="2022" spans="2:10">
      <c r="B2022" s="11"/>
      <c r="D2022" s="14"/>
      <c r="F2022" s="13"/>
      <c r="G2022" s="10"/>
      <c r="H2022" s="10"/>
      <c r="I2022" s="10"/>
      <c r="J2022" s="10"/>
    </row>
    <row r="2023" spans="2:10">
      <c r="B2023" s="11"/>
      <c r="D2023" s="14"/>
      <c r="F2023" s="13"/>
      <c r="G2023" s="10"/>
      <c r="H2023" s="10"/>
      <c r="I2023" s="10"/>
      <c r="J2023" s="10"/>
    </row>
    <row r="2024" spans="2:10">
      <c r="B2024" s="11"/>
      <c r="D2024" s="14"/>
      <c r="F2024" s="13"/>
      <c r="G2024" s="10"/>
      <c r="H2024" s="10"/>
      <c r="I2024" s="10"/>
      <c r="J2024" s="10"/>
    </row>
    <row r="2025" spans="2:10">
      <c r="B2025" s="11"/>
      <c r="D2025" s="14"/>
      <c r="F2025" s="13"/>
      <c r="G2025" s="10"/>
      <c r="H2025" s="10"/>
      <c r="I2025" s="10"/>
      <c r="J2025" s="10"/>
    </row>
    <row r="2026" spans="2:10">
      <c r="B2026" s="11"/>
      <c r="D2026" s="14"/>
      <c r="F2026" s="13"/>
      <c r="G2026" s="10"/>
      <c r="H2026" s="10"/>
      <c r="I2026" s="10"/>
      <c r="J2026" s="10"/>
    </row>
    <row r="2027" spans="2:10">
      <c r="B2027" s="11"/>
      <c r="D2027" s="14"/>
      <c r="F2027" s="13"/>
      <c r="G2027" s="10"/>
      <c r="H2027" s="10"/>
      <c r="I2027" s="10"/>
      <c r="J2027" s="10"/>
    </row>
    <row r="2028" spans="2:10">
      <c r="B2028" s="11"/>
      <c r="D2028" s="14"/>
      <c r="F2028" s="13"/>
      <c r="G2028" s="10"/>
      <c r="H2028" s="10"/>
      <c r="I2028" s="10"/>
      <c r="J2028" s="10"/>
    </row>
    <row r="2029" spans="2:10">
      <c r="B2029" s="11"/>
      <c r="D2029" s="14"/>
      <c r="F2029" s="13"/>
      <c r="G2029" s="10"/>
      <c r="H2029" s="10"/>
      <c r="I2029" s="10"/>
      <c r="J2029" s="10"/>
    </row>
    <row r="2030" spans="2:10">
      <c r="B2030" s="11"/>
      <c r="D2030" s="14"/>
      <c r="F2030" s="13"/>
      <c r="G2030" s="10"/>
      <c r="H2030" s="10"/>
      <c r="I2030" s="10"/>
      <c r="J2030" s="10"/>
    </row>
    <row r="2031" spans="2:10">
      <c r="B2031" s="11"/>
      <c r="D2031" s="14"/>
      <c r="F2031" s="13"/>
      <c r="G2031" s="10"/>
      <c r="H2031" s="10"/>
      <c r="I2031" s="10"/>
      <c r="J2031" s="10"/>
    </row>
    <row r="2032" spans="2:10">
      <c r="B2032" s="11"/>
      <c r="D2032" s="14"/>
      <c r="F2032" s="13"/>
      <c r="G2032" s="10"/>
      <c r="H2032" s="10"/>
      <c r="I2032" s="10"/>
      <c r="J2032" s="10"/>
    </row>
    <row r="2033" spans="2:10">
      <c r="B2033" s="11"/>
      <c r="D2033" s="14"/>
      <c r="F2033" s="13"/>
      <c r="G2033" s="10"/>
      <c r="H2033" s="10"/>
      <c r="I2033" s="10"/>
      <c r="J2033" s="10"/>
    </row>
    <row r="2034" spans="2:10">
      <c r="B2034" s="11"/>
      <c r="D2034" s="14"/>
      <c r="F2034" s="13"/>
      <c r="G2034" s="10"/>
      <c r="H2034" s="10"/>
      <c r="I2034" s="10"/>
      <c r="J2034" s="10"/>
    </row>
    <row r="2035" spans="2:10">
      <c r="B2035" s="11"/>
      <c r="D2035" s="14"/>
      <c r="F2035" s="13"/>
      <c r="G2035" s="10"/>
      <c r="H2035" s="10"/>
      <c r="I2035" s="10"/>
      <c r="J2035" s="10"/>
    </row>
    <row r="2036" spans="2:10">
      <c r="B2036" s="11"/>
      <c r="D2036" s="14"/>
      <c r="F2036" s="13"/>
      <c r="G2036" s="10"/>
      <c r="H2036" s="10"/>
      <c r="I2036" s="10"/>
      <c r="J2036" s="10"/>
    </row>
    <row r="2037" spans="2:10">
      <c r="B2037" s="11"/>
      <c r="D2037" s="14"/>
      <c r="F2037" s="13"/>
      <c r="G2037" s="10"/>
      <c r="H2037" s="10"/>
      <c r="I2037" s="10"/>
      <c r="J2037" s="10"/>
    </row>
    <row r="2038" spans="2:10">
      <c r="B2038" s="11"/>
      <c r="D2038" s="14"/>
      <c r="F2038" s="13"/>
      <c r="G2038" s="10"/>
      <c r="H2038" s="10"/>
      <c r="I2038" s="10"/>
      <c r="J2038" s="10"/>
    </row>
    <row r="2039" spans="2:10">
      <c r="B2039" s="11"/>
      <c r="D2039" s="14"/>
      <c r="F2039" s="13"/>
      <c r="G2039" s="10"/>
      <c r="H2039" s="10"/>
      <c r="I2039" s="10"/>
      <c r="J2039" s="10"/>
    </row>
    <row r="2040" spans="2:10">
      <c r="B2040" s="11"/>
      <c r="D2040" s="14"/>
      <c r="F2040" s="13"/>
      <c r="G2040" s="10"/>
      <c r="H2040" s="10"/>
      <c r="I2040" s="10"/>
      <c r="J2040" s="10"/>
    </row>
    <row r="2041" spans="2:10">
      <c r="B2041" s="11"/>
      <c r="D2041" s="14"/>
      <c r="F2041" s="13"/>
      <c r="G2041" s="10"/>
      <c r="H2041" s="10"/>
      <c r="I2041" s="10"/>
      <c r="J2041" s="10"/>
    </row>
    <row r="2042" spans="2:10">
      <c r="B2042" s="11"/>
      <c r="D2042" s="14"/>
      <c r="F2042" s="13"/>
      <c r="G2042" s="10"/>
      <c r="H2042" s="10"/>
      <c r="I2042" s="10"/>
      <c r="J2042" s="10"/>
    </row>
    <row r="2043" spans="2:10">
      <c r="B2043" s="11"/>
      <c r="D2043" s="14"/>
      <c r="F2043" s="13"/>
      <c r="G2043" s="10"/>
      <c r="H2043" s="10"/>
      <c r="I2043" s="10"/>
      <c r="J2043" s="10"/>
    </row>
    <row r="2044" spans="2:10">
      <c r="B2044" s="11"/>
      <c r="D2044" s="14"/>
      <c r="F2044" s="13"/>
      <c r="G2044" s="10"/>
      <c r="H2044" s="10"/>
      <c r="I2044" s="10"/>
      <c r="J2044" s="10"/>
    </row>
    <row r="2045" spans="2:10">
      <c r="B2045" s="11"/>
      <c r="D2045" s="14"/>
      <c r="F2045" s="13"/>
      <c r="G2045" s="10"/>
      <c r="H2045" s="10"/>
      <c r="I2045" s="10"/>
      <c r="J2045" s="10"/>
    </row>
    <row r="2046" spans="2:10">
      <c r="B2046" s="11"/>
      <c r="D2046" s="14"/>
      <c r="F2046" s="13"/>
      <c r="G2046" s="10"/>
      <c r="H2046" s="10"/>
      <c r="I2046" s="10"/>
      <c r="J2046" s="10"/>
    </row>
    <row r="2047" spans="2:10">
      <c r="B2047" s="11"/>
      <c r="D2047" s="14"/>
      <c r="F2047" s="13"/>
      <c r="G2047" s="10"/>
      <c r="H2047" s="10"/>
      <c r="I2047" s="10"/>
      <c r="J2047" s="10"/>
    </row>
    <row r="2048" spans="2:10">
      <c r="B2048" s="11"/>
      <c r="D2048" s="14"/>
      <c r="F2048" s="13"/>
      <c r="G2048" s="10"/>
      <c r="H2048" s="10"/>
      <c r="I2048" s="10"/>
      <c r="J2048" s="10"/>
    </row>
    <row r="2049" spans="2:10">
      <c r="B2049" s="11"/>
      <c r="D2049" s="14"/>
      <c r="F2049" s="13"/>
      <c r="G2049" s="10"/>
      <c r="H2049" s="10"/>
      <c r="I2049" s="10"/>
      <c r="J2049" s="10"/>
    </row>
    <row r="2050" spans="2:10">
      <c r="B2050" s="11"/>
      <c r="D2050" s="14"/>
      <c r="F2050" s="13"/>
      <c r="G2050" s="10"/>
      <c r="H2050" s="10"/>
      <c r="I2050" s="10"/>
      <c r="J2050" s="10"/>
    </row>
    <row r="2051" spans="2:10">
      <c r="B2051" s="11"/>
      <c r="D2051" s="14"/>
      <c r="F2051" s="13"/>
      <c r="G2051" s="10"/>
      <c r="H2051" s="10"/>
      <c r="I2051" s="10"/>
      <c r="J2051" s="10"/>
    </row>
    <row r="2052" spans="2:10">
      <c r="B2052" s="11"/>
      <c r="D2052" s="14"/>
      <c r="F2052" s="13"/>
      <c r="G2052" s="10"/>
      <c r="H2052" s="10"/>
      <c r="I2052" s="10"/>
      <c r="J2052" s="10"/>
    </row>
    <row r="2053" spans="2:10">
      <c r="B2053" s="11"/>
      <c r="D2053" s="14"/>
      <c r="F2053" s="13"/>
      <c r="G2053" s="10"/>
      <c r="H2053" s="10"/>
      <c r="I2053" s="10"/>
      <c r="J2053" s="10"/>
    </row>
    <row r="2054" spans="2:10">
      <c r="B2054" s="11"/>
      <c r="D2054" s="14"/>
      <c r="F2054" s="13"/>
      <c r="G2054" s="10"/>
      <c r="H2054" s="10"/>
      <c r="I2054" s="10"/>
      <c r="J2054" s="10"/>
    </row>
    <row r="2055" spans="2:10">
      <c r="B2055" s="11"/>
      <c r="D2055" s="14"/>
      <c r="F2055" s="13"/>
      <c r="G2055" s="10"/>
      <c r="H2055" s="10"/>
      <c r="I2055" s="10"/>
      <c r="J2055" s="10"/>
    </row>
    <row r="2056" spans="2:10">
      <c r="B2056" s="11"/>
      <c r="D2056" s="14"/>
      <c r="F2056" s="13"/>
      <c r="G2056" s="10"/>
      <c r="H2056" s="10"/>
      <c r="I2056" s="10"/>
      <c r="J2056" s="10"/>
    </row>
    <row r="2057" spans="2:10">
      <c r="B2057" s="11"/>
      <c r="D2057" s="14"/>
      <c r="F2057" s="13"/>
      <c r="G2057" s="10"/>
      <c r="H2057" s="10"/>
      <c r="I2057" s="10"/>
      <c r="J2057" s="10"/>
    </row>
    <row r="2058" spans="2:10">
      <c r="B2058" s="11"/>
      <c r="D2058" s="14"/>
      <c r="F2058" s="13"/>
      <c r="G2058" s="10"/>
      <c r="H2058" s="10"/>
      <c r="I2058" s="10"/>
      <c r="J2058" s="10"/>
    </row>
    <row r="2059" spans="2:10">
      <c r="B2059" s="11"/>
      <c r="D2059" s="14"/>
      <c r="F2059" s="13"/>
      <c r="G2059" s="10"/>
      <c r="H2059" s="10"/>
      <c r="I2059" s="10"/>
      <c r="J2059" s="10"/>
    </row>
    <row r="2060" spans="2:10">
      <c r="B2060" s="11"/>
      <c r="D2060" s="14"/>
      <c r="F2060" s="13"/>
      <c r="G2060" s="10"/>
      <c r="H2060" s="10"/>
      <c r="I2060" s="10"/>
      <c r="J2060" s="10"/>
    </row>
    <row r="2061" spans="2:10">
      <c r="B2061" s="11"/>
      <c r="D2061" s="14"/>
      <c r="F2061" s="13"/>
      <c r="G2061" s="10"/>
      <c r="H2061" s="10"/>
      <c r="I2061" s="10"/>
      <c r="J2061" s="10"/>
    </row>
    <row r="2062" spans="2:10">
      <c r="B2062" s="11"/>
      <c r="D2062" s="14"/>
      <c r="F2062" s="13"/>
      <c r="G2062" s="10"/>
      <c r="H2062" s="10"/>
      <c r="I2062" s="10"/>
      <c r="J2062" s="10"/>
    </row>
    <row r="2063" spans="2:10">
      <c r="B2063" s="11"/>
      <c r="D2063" s="14"/>
      <c r="F2063" s="13"/>
      <c r="G2063" s="10"/>
      <c r="H2063" s="10"/>
      <c r="I2063" s="10"/>
      <c r="J2063" s="10"/>
    </row>
    <row r="2064" spans="2:10">
      <c r="B2064" s="11"/>
      <c r="D2064" s="14"/>
      <c r="F2064" s="13"/>
      <c r="G2064" s="10"/>
      <c r="H2064" s="10"/>
      <c r="I2064" s="10"/>
      <c r="J2064" s="10"/>
    </row>
    <row r="2065" spans="2:10">
      <c r="B2065" s="11"/>
      <c r="D2065" s="14"/>
      <c r="F2065" s="13"/>
      <c r="G2065" s="10"/>
      <c r="H2065" s="10"/>
      <c r="I2065" s="10"/>
      <c r="J2065" s="10"/>
    </row>
    <row r="2066" spans="2:10">
      <c r="B2066" s="11"/>
      <c r="D2066" s="14"/>
      <c r="F2066" s="13"/>
      <c r="G2066" s="10"/>
      <c r="H2066" s="10"/>
      <c r="I2066" s="10"/>
      <c r="J2066" s="10"/>
    </row>
    <row r="2067" spans="2:10">
      <c r="B2067" s="11"/>
      <c r="D2067" s="14"/>
      <c r="F2067" s="13"/>
      <c r="G2067" s="10"/>
      <c r="H2067" s="10"/>
      <c r="I2067" s="10"/>
      <c r="J2067" s="10"/>
    </row>
    <row r="2068" spans="2:10">
      <c r="B2068" s="11"/>
      <c r="D2068" s="14"/>
      <c r="F2068" s="13"/>
      <c r="G2068" s="10"/>
      <c r="H2068" s="10"/>
      <c r="I2068" s="10"/>
      <c r="J2068" s="10"/>
    </row>
    <row r="2069" spans="2:10">
      <c r="B2069" s="11"/>
      <c r="D2069" s="14"/>
      <c r="F2069" s="13"/>
      <c r="G2069" s="10"/>
      <c r="H2069" s="10"/>
      <c r="I2069" s="10"/>
      <c r="J2069" s="10"/>
    </row>
    <row r="2070" spans="2:10">
      <c r="B2070" s="11"/>
      <c r="D2070" s="14"/>
      <c r="F2070" s="13"/>
      <c r="G2070" s="10"/>
      <c r="H2070" s="10"/>
      <c r="I2070" s="10"/>
      <c r="J2070" s="10"/>
    </row>
    <row r="2071" spans="2:10">
      <c r="B2071" s="11"/>
      <c r="D2071" s="14"/>
      <c r="F2071" s="13"/>
      <c r="G2071" s="10"/>
      <c r="H2071" s="10"/>
      <c r="I2071" s="10"/>
      <c r="J2071" s="10"/>
    </row>
    <row r="2072" spans="2:10">
      <c r="B2072" s="11"/>
      <c r="D2072" s="14"/>
      <c r="F2072" s="13"/>
      <c r="G2072" s="10"/>
      <c r="H2072" s="10"/>
      <c r="I2072" s="10"/>
      <c r="J2072" s="10"/>
    </row>
    <row r="2073" spans="2:10">
      <c r="B2073" s="11"/>
      <c r="D2073" s="14"/>
      <c r="F2073" s="13"/>
      <c r="G2073" s="10"/>
      <c r="H2073" s="10"/>
      <c r="I2073" s="10"/>
      <c r="J2073" s="10"/>
    </row>
    <row r="2074" spans="2:10">
      <c r="B2074" s="11"/>
      <c r="D2074" s="14"/>
      <c r="F2074" s="13"/>
      <c r="G2074" s="10"/>
      <c r="H2074" s="10"/>
      <c r="I2074" s="10"/>
      <c r="J2074" s="10"/>
    </row>
    <row r="2075" spans="2:10">
      <c r="B2075" s="11"/>
      <c r="D2075" s="14"/>
      <c r="F2075" s="13"/>
      <c r="G2075" s="10"/>
      <c r="H2075" s="10"/>
      <c r="I2075" s="10"/>
      <c r="J2075" s="10"/>
    </row>
    <row r="2076" spans="2:10">
      <c r="B2076" s="11"/>
      <c r="D2076" s="14"/>
      <c r="F2076" s="13"/>
      <c r="G2076" s="10"/>
      <c r="H2076" s="10"/>
      <c r="I2076" s="10"/>
      <c r="J2076" s="10"/>
    </row>
    <row r="2077" spans="2:10">
      <c r="B2077" s="11"/>
      <c r="D2077" s="14"/>
      <c r="F2077" s="13"/>
      <c r="G2077" s="10"/>
      <c r="H2077" s="10"/>
      <c r="I2077" s="10"/>
      <c r="J2077" s="10"/>
    </row>
    <row r="2078" spans="2:10">
      <c r="B2078" s="11"/>
      <c r="D2078" s="14"/>
      <c r="F2078" s="13"/>
      <c r="G2078" s="10"/>
      <c r="H2078" s="10"/>
      <c r="I2078" s="10"/>
      <c r="J2078" s="10"/>
    </row>
    <row r="2079" spans="2:10">
      <c r="B2079" s="11"/>
      <c r="D2079" s="14"/>
      <c r="F2079" s="13"/>
      <c r="G2079" s="10"/>
      <c r="H2079" s="10"/>
      <c r="I2079" s="10"/>
      <c r="J2079" s="10"/>
    </row>
    <row r="2080" spans="2:10">
      <c r="B2080" s="11"/>
      <c r="D2080" s="14"/>
      <c r="F2080" s="13"/>
      <c r="G2080" s="10"/>
      <c r="H2080" s="10"/>
      <c r="I2080" s="10"/>
      <c r="J2080" s="10"/>
    </row>
    <row r="2081" spans="2:10">
      <c r="B2081" s="11"/>
      <c r="D2081" s="14"/>
      <c r="F2081" s="13"/>
      <c r="G2081" s="10"/>
      <c r="H2081" s="10"/>
      <c r="I2081" s="10"/>
      <c r="J2081" s="10"/>
    </row>
    <row r="2082" spans="2:10">
      <c r="B2082" s="11"/>
      <c r="D2082" s="14"/>
      <c r="F2082" s="13"/>
      <c r="G2082" s="10"/>
      <c r="H2082" s="10"/>
      <c r="I2082" s="10"/>
      <c r="J2082" s="10"/>
    </row>
    <row r="2083" spans="2:10">
      <c r="B2083" s="11"/>
      <c r="D2083" s="14"/>
      <c r="F2083" s="13"/>
      <c r="G2083" s="10"/>
      <c r="H2083" s="10"/>
      <c r="I2083" s="10"/>
      <c r="J2083" s="10"/>
    </row>
    <row r="2084" spans="2:10">
      <c r="B2084" s="11"/>
      <c r="D2084" s="14"/>
      <c r="F2084" s="13"/>
      <c r="G2084" s="10"/>
      <c r="H2084" s="10"/>
      <c r="I2084" s="10"/>
      <c r="J2084" s="10"/>
    </row>
    <row r="2085" spans="2:10">
      <c r="B2085" s="11"/>
      <c r="D2085" s="14"/>
      <c r="F2085" s="13"/>
      <c r="G2085" s="10"/>
      <c r="H2085" s="10"/>
      <c r="I2085" s="10"/>
      <c r="J2085" s="10"/>
    </row>
    <row r="2086" spans="2:10">
      <c r="B2086" s="11"/>
      <c r="D2086" s="14"/>
      <c r="F2086" s="13"/>
      <c r="G2086" s="10"/>
      <c r="H2086" s="10"/>
      <c r="I2086" s="10"/>
      <c r="J2086" s="10"/>
    </row>
    <row r="2087" spans="2:10">
      <c r="B2087" s="11"/>
      <c r="D2087" s="14"/>
      <c r="F2087" s="13"/>
      <c r="G2087" s="10"/>
      <c r="H2087" s="10"/>
      <c r="I2087" s="10"/>
      <c r="J2087" s="10"/>
    </row>
    <row r="2088" spans="2:10">
      <c r="B2088" s="11"/>
      <c r="D2088" s="14"/>
      <c r="F2088" s="13"/>
      <c r="G2088" s="10"/>
      <c r="H2088" s="10"/>
      <c r="I2088" s="10"/>
      <c r="J2088" s="10"/>
    </row>
    <row r="2089" spans="2:10">
      <c r="B2089" s="11"/>
      <c r="D2089" s="14"/>
      <c r="F2089" s="13"/>
      <c r="G2089" s="10"/>
      <c r="H2089" s="10"/>
      <c r="I2089" s="10"/>
      <c r="J2089" s="10"/>
    </row>
    <row r="2090" spans="2:10">
      <c r="B2090" s="11"/>
      <c r="D2090" s="14"/>
      <c r="F2090" s="13"/>
      <c r="G2090" s="10"/>
      <c r="H2090" s="10"/>
      <c r="I2090" s="10"/>
      <c r="J2090" s="10"/>
    </row>
    <row r="2091" spans="2:10">
      <c r="B2091" s="11"/>
      <c r="D2091" s="14"/>
      <c r="F2091" s="13"/>
      <c r="G2091" s="10"/>
      <c r="H2091" s="10"/>
      <c r="I2091" s="10"/>
      <c r="J2091" s="10"/>
    </row>
    <row r="2092" spans="2:10">
      <c r="B2092" s="11"/>
      <c r="D2092" s="14"/>
      <c r="F2092" s="13"/>
      <c r="G2092" s="10"/>
      <c r="H2092" s="10"/>
      <c r="I2092" s="10"/>
      <c r="J2092" s="10"/>
    </row>
    <row r="2093" spans="2:10">
      <c r="B2093" s="11"/>
      <c r="D2093" s="14"/>
      <c r="F2093" s="13"/>
      <c r="G2093" s="10"/>
      <c r="H2093" s="10"/>
      <c r="I2093" s="10"/>
      <c r="J2093" s="10"/>
    </row>
    <row r="2094" spans="2:10">
      <c r="B2094" s="11"/>
      <c r="D2094" s="14"/>
      <c r="F2094" s="13"/>
      <c r="G2094" s="10"/>
      <c r="H2094" s="10"/>
      <c r="I2094" s="10"/>
      <c r="J2094" s="10"/>
    </row>
    <row r="2095" spans="2:10">
      <c r="B2095" s="11"/>
      <c r="D2095" s="14"/>
      <c r="F2095" s="13"/>
      <c r="G2095" s="10"/>
      <c r="H2095" s="10"/>
      <c r="I2095" s="10"/>
      <c r="J2095" s="10"/>
    </row>
    <row r="2096" spans="2:10">
      <c r="B2096" s="11"/>
      <c r="D2096" s="14"/>
      <c r="F2096" s="13"/>
      <c r="G2096" s="10"/>
      <c r="H2096" s="10"/>
      <c r="I2096" s="10"/>
      <c r="J2096" s="10"/>
    </row>
    <row r="2097" spans="2:10">
      <c r="B2097" s="11"/>
      <c r="D2097" s="14"/>
      <c r="F2097" s="13"/>
      <c r="G2097" s="10"/>
      <c r="H2097" s="10"/>
      <c r="I2097" s="10"/>
      <c r="J2097" s="10"/>
    </row>
    <row r="2098" spans="2:10">
      <c r="B2098" s="11"/>
      <c r="D2098" s="14"/>
      <c r="F2098" s="13"/>
      <c r="G2098" s="10"/>
      <c r="H2098" s="10"/>
      <c r="I2098" s="10"/>
      <c r="J2098" s="10"/>
    </row>
    <row r="2099" spans="2:10">
      <c r="B2099" s="11"/>
      <c r="D2099" s="14"/>
      <c r="F2099" s="13"/>
      <c r="G2099" s="10"/>
      <c r="H2099" s="10"/>
      <c r="I2099" s="10"/>
      <c r="J2099" s="10"/>
    </row>
    <row r="2100" spans="2:10">
      <c r="B2100" s="11"/>
      <c r="D2100" s="14"/>
      <c r="F2100" s="13"/>
      <c r="G2100" s="10"/>
      <c r="H2100" s="10"/>
      <c r="I2100" s="10"/>
      <c r="J2100" s="10"/>
    </row>
    <row r="2101" spans="2:10">
      <c r="B2101" s="11"/>
      <c r="D2101" s="14"/>
      <c r="F2101" s="13"/>
      <c r="G2101" s="10"/>
      <c r="H2101" s="10"/>
      <c r="I2101" s="10"/>
      <c r="J2101" s="10"/>
    </row>
    <row r="2102" spans="2:10">
      <c r="B2102" s="11"/>
      <c r="D2102" s="14"/>
      <c r="F2102" s="13"/>
      <c r="G2102" s="10"/>
      <c r="H2102" s="10"/>
      <c r="I2102" s="10"/>
      <c r="J2102" s="10"/>
    </row>
    <row r="2103" spans="2:10">
      <c r="B2103" s="11"/>
      <c r="D2103" s="14"/>
      <c r="F2103" s="13"/>
      <c r="G2103" s="10"/>
      <c r="H2103" s="10"/>
      <c r="I2103" s="10"/>
      <c r="J2103" s="10"/>
    </row>
    <row r="2104" spans="2:10">
      <c r="B2104" s="11"/>
      <c r="D2104" s="14"/>
      <c r="F2104" s="13"/>
      <c r="G2104" s="10"/>
      <c r="H2104" s="10"/>
      <c r="I2104" s="10"/>
      <c r="J2104" s="10"/>
    </row>
    <row r="2105" spans="2:10">
      <c r="B2105" s="11"/>
      <c r="D2105" s="14"/>
      <c r="F2105" s="13"/>
      <c r="G2105" s="10"/>
      <c r="H2105" s="10"/>
      <c r="I2105" s="10"/>
      <c r="J2105" s="10"/>
    </row>
    <row r="2106" spans="2:10">
      <c r="B2106" s="11"/>
      <c r="D2106" s="14"/>
      <c r="F2106" s="13"/>
      <c r="G2106" s="10"/>
      <c r="H2106" s="10"/>
      <c r="I2106" s="10"/>
      <c r="J2106" s="10"/>
    </row>
    <row r="2107" spans="2:10">
      <c r="B2107" s="11"/>
      <c r="D2107" s="14"/>
      <c r="F2107" s="13"/>
      <c r="G2107" s="10"/>
      <c r="H2107" s="10"/>
      <c r="I2107" s="10"/>
      <c r="J2107" s="10"/>
    </row>
    <row r="2108" spans="2:10">
      <c r="B2108" s="11"/>
      <c r="D2108" s="14"/>
      <c r="F2108" s="13"/>
      <c r="G2108" s="10"/>
      <c r="H2108" s="10"/>
      <c r="I2108" s="10"/>
      <c r="J2108" s="10"/>
    </row>
    <row r="2109" spans="2:10">
      <c r="B2109" s="11"/>
      <c r="D2109" s="14"/>
      <c r="F2109" s="13"/>
      <c r="G2109" s="10"/>
      <c r="H2109" s="10"/>
      <c r="I2109" s="10"/>
      <c r="J2109" s="10"/>
    </row>
    <row r="2110" spans="2:10">
      <c r="B2110" s="11"/>
      <c r="D2110" s="14"/>
      <c r="F2110" s="13"/>
      <c r="G2110" s="10"/>
      <c r="H2110" s="10"/>
      <c r="I2110" s="10"/>
      <c r="J2110" s="10"/>
    </row>
    <row r="2111" spans="2:10">
      <c r="B2111" s="11"/>
      <c r="D2111" s="14"/>
      <c r="F2111" s="13"/>
      <c r="G2111" s="10"/>
      <c r="H2111" s="10"/>
      <c r="I2111" s="10"/>
      <c r="J2111" s="10"/>
    </row>
    <row r="2112" spans="2:10">
      <c r="B2112" s="11"/>
      <c r="D2112" s="14"/>
      <c r="F2112" s="13"/>
      <c r="G2112" s="10"/>
      <c r="H2112" s="10"/>
      <c r="I2112" s="10"/>
      <c r="J2112" s="10"/>
    </row>
    <row r="2113" spans="2:10">
      <c r="B2113" s="11"/>
      <c r="D2113" s="14"/>
      <c r="F2113" s="13"/>
      <c r="G2113" s="10"/>
      <c r="H2113" s="10"/>
      <c r="I2113" s="10"/>
      <c r="J2113" s="10"/>
    </row>
    <row r="2114" spans="2:10">
      <c r="B2114" s="11"/>
      <c r="D2114" s="14"/>
      <c r="F2114" s="13"/>
      <c r="G2114" s="10"/>
      <c r="H2114" s="10"/>
      <c r="I2114" s="10"/>
      <c r="J2114" s="10"/>
    </row>
    <row r="2115" spans="2:10">
      <c r="B2115" s="11"/>
      <c r="D2115" s="14"/>
      <c r="F2115" s="13"/>
      <c r="G2115" s="10"/>
      <c r="H2115" s="10"/>
      <c r="I2115" s="10"/>
      <c r="J2115" s="10"/>
    </row>
    <row r="2116" spans="2:10">
      <c r="B2116" s="11"/>
      <c r="D2116" s="14"/>
      <c r="F2116" s="13"/>
      <c r="G2116" s="10"/>
      <c r="H2116" s="10"/>
      <c r="I2116" s="10"/>
      <c r="J2116" s="10"/>
    </row>
    <row r="2117" spans="2:10">
      <c r="B2117" s="11"/>
      <c r="D2117" s="14"/>
      <c r="F2117" s="13"/>
      <c r="G2117" s="10"/>
      <c r="H2117" s="10"/>
      <c r="I2117" s="10"/>
      <c r="J2117" s="10"/>
    </row>
    <row r="2118" spans="2:10">
      <c r="B2118" s="11"/>
      <c r="D2118" s="14"/>
      <c r="F2118" s="13"/>
      <c r="G2118" s="10"/>
      <c r="H2118" s="10"/>
      <c r="I2118" s="10"/>
      <c r="J2118" s="10"/>
    </row>
    <row r="2119" spans="2:10">
      <c r="B2119" s="11"/>
      <c r="D2119" s="14"/>
      <c r="F2119" s="13"/>
      <c r="G2119" s="10"/>
      <c r="H2119" s="10"/>
      <c r="I2119" s="10"/>
      <c r="J2119" s="10"/>
    </row>
    <row r="2120" spans="2:10">
      <c r="B2120" s="11"/>
      <c r="D2120" s="14"/>
      <c r="F2120" s="13"/>
      <c r="G2120" s="10"/>
      <c r="H2120" s="10"/>
      <c r="I2120" s="10"/>
      <c r="J2120" s="10"/>
    </row>
    <row r="2121" spans="2:10">
      <c r="B2121" s="11"/>
      <c r="D2121" s="14"/>
      <c r="F2121" s="13"/>
      <c r="G2121" s="10"/>
      <c r="H2121" s="10"/>
      <c r="I2121" s="10"/>
      <c r="J2121" s="10"/>
    </row>
    <row r="2122" spans="2:10">
      <c r="B2122" s="11"/>
      <c r="D2122" s="14"/>
      <c r="F2122" s="13"/>
      <c r="G2122" s="10"/>
      <c r="H2122" s="10"/>
      <c r="I2122" s="10"/>
      <c r="J2122" s="10"/>
    </row>
    <row r="2123" spans="2:10">
      <c r="B2123" s="11"/>
      <c r="D2123" s="14"/>
      <c r="F2123" s="13"/>
      <c r="G2123" s="10"/>
      <c r="H2123" s="10"/>
      <c r="I2123" s="10"/>
      <c r="J2123" s="10"/>
    </row>
    <row r="2124" spans="2:10">
      <c r="B2124" s="11"/>
      <c r="D2124" s="14"/>
      <c r="F2124" s="13"/>
      <c r="G2124" s="10"/>
      <c r="H2124" s="10"/>
      <c r="I2124" s="10"/>
      <c r="J2124" s="10"/>
    </row>
    <row r="2125" spans="2:10">
      <c r="B2125" s="11"/>
      <c r="D2125" s="14"/>
      <c r="F2125" s="13"/>
      <c r="G2125" s="10"/>
      <c r="H2125" s="10"/>
      <c r="I2125" s="10"/>
      <c r="J2125" s="10"/>
    </row>
    <row r="2126" spans="2:10">
      <c r="B2126" s="11"/>
      <c r="D2126" s="14"/>
      <c r="F2126" s="13"/>
      <c r="G2126" s="10"/>
      <c r="H2126" s="10"/>
      <c r="I2126" s="10"/>
      <c r="J2126" s="10"/>
    </row>
    <row r="2127" spans="2:10">
      <c r="B2127" s="11"/>
      <c r="D2127" s="14"/>
      <c r="F2127" s="13"/>
      <c r="G2127" s="10"/>
      <c r="H2127" s="10"/>
      <c r="I2127" s="10"/>
      <c r="J2127" s="10"/>
    </row>
    <row r="2128" spans="2:10">
      <c r="B2128" s="11"/>
      <c r="D2128" s="14"/>
      <c r="F2128" s="13"/>
      <c r="G2128" s="10"/>
      <c r="H2128" s="10"/>
      <c r="I2128" s="10"/>
      <c r="J2128" s="10"/>
    </row>
    <row r="2129" spans="2:10">
      <c r="B2129" s="11"/>
      <c r="D2129" s="14"/>
      <c r="F2129" s="13"/>
      <c r="G2129" s="10"/>
      <c r="H2129" s="10"/>
      <c r="I2129" s="10"/>
      <c r="J2129" s="10"/>
    </row>
    <row r="2130" spans="2:10">
      <c r="B2130" s="11"/>
      <c r="D2130" s="14"/>
      <c r="F2130" s="13"/>
      <c r="G2130" s="10"/>
      <c r="H2130" s="10"/>
      <c r="I2130" s="10"/>
      <c r="J2130" s="10"/>
    </row>
    <row r="2131" spans="2:10">
      <c r="B2131" s="11"/>
      <c r="D2131" s="14"/>
      <c r="F2131" s="13"/>
      <c r="G2131" s="10"/>
      <c r="H2131" s="10"/>
      <c r="I2131" s="10"/>
      <c r="J2131" s="10"/>
    </row>
    <row r="2132" spans="2:10">
      <c r="B2132" s="11"/>
      <c r="D2132" s="14"/>
      <c r="F2132" s="13"/>
      <c r="G2132" s="10"/>
      <c r="H2132" s="10"/>
      <c r="I2132" s="10"/>
      <c r="J2132" s="10"/>
    </row>
    <row r="2133" spans="2:10">
      <c r="B2133" s="11"/>
      <c r="D2133" s="14"/>
      <c r="F2133" s="13"/>
      <c r="G2133" s="10"/>
      <c r="H2133" s="10"/>
      <c r="I2133" s="10"/>
      <c r="J2133" s="10"/>
    </row>
    <row r="2134" spans="2:10">
      <c r="B2134" s="11"/>
      <c r="D2134" s="14"/>
      <c r="F2134" s="13"/>
      <c r="G2134" s="10"/>
      <c r="H2134" s="10"/>
      <c r="I2134" s="10"/>
      <c r="J2134" s="10"/>
    </row>
    <row r="2135" spans="2:10">
      <c r="B2135" s="11"/>
      <c r="D2135" s="14"/>
      <c r="F2135" s="13"/>
      <c r="G2135" s="10"/>
      <c r="H2135" s="10"/>
      <c r="I2135" s="10"/>
      <c r="J2135" s="10"/>
    </row>
    <row r="2136" spans="2:10">
      <c r="B2136" s="11"/>
      <c r="D2136" s="14"/>
      <c r="F2136" s="13"/>
      <c r="G2136" s="10"/>
      <c r="H2136" s="10"/>
      <c r="I2136" s="10"/>
      <c r="J2136" s="10"/>
    </row>
    <row r="2137" spans="2:10">
      <c r="B2137" s="11"/>
      <c r="D2137" s="14"/>
      <c r="F2137" s="13"/>
      <c r="G2137" s="10"/>
      <c r="H2137" s="10"/>
      <c r="I2137" s="10"/>
      <c r="J2137" s="10"/>
    </row>
    <row r="2138" spans="2:10">
      <c r="B2138" s="11"/>
      <c r="D2138" s="14"/>
      <c r="F2138" s="13"/>
      <c r="G2138" s="10"/>
      <c r="H2138" s="10"/>
      <c r="I2138" s="10"/>
      <c r="J2138" s="10"/>
    </row>
    <row r="2139" spans="2:10">
      <c r="B2139" s="11"/>
      <c r="D2139" s="14"/>
      <c r="F2139" s="13"/>
      <c r="G2139" s="10"/>
      <c r="H2139" s="10"/>
      <c r="I2139" s="10"/>
      <c r="J2139" s="10"/>
    </row>
    <row r="2140" spans="2:10">
      <c r="B2140" s="11"/>
      <c r="D2140" s="14"/>
      <c r="F2140" s="13"/>
      <c r="G2140" s="10"/>
      <c r="H2140" s="10"/>
      <c r="I2140" s="10"/>
      <c r="J2140" s="10"/>
    </row>
    <row r="2141" spans="2:10">
      <c r="B2141" s="11"/>
      <c r="D2141" s="14"/>
      <c r="F2141" s="13"/>
      <c r="G2141" s="10"/>
      <c r="H2141" s="10"/>
      <c r="I2141" s="10"/>
      <c r="J2141" s="10"/>
    </row>
    <row r="2142" spans="2:10">
      <c r="B2142" s="11"/>
      <c r="D2142" s="14"/>
      <c r="F2142" s="13"/>
      <c r="G2142" s="10"/>
      <c r="H2142" s="10"/>
      <c r="I2142" s="10"/>
      <c r="J2142" s="10"/>
    </row>
    <row r="2143" spans="2:10">
      <c r="B2143" s="11"/>
      <c r="D2143" s="14"/>
      <c r="F2143" s="13"/>
      <c r="G2143" s="10"/>
      <c r="H2143" s="10"/>
      <c r="I2143" s="10"/>
      <c r="J2143" s="10"/>
    </row>
    <row r="2144" spans="2:10">
      <c r="B2144" s="11"/>
      <c r="D2144" s="14"/>
      <c r="F2144" s="13"/>
      <c r="G2144" s="10"/>
      <c r="H2144" s="10"/>
      <c r="I2144" s="10"/>
      <c r="J2144" s="10"/>
    </row>
    <row r="2145" spans="2:10">
      <c r="B2145" s="11"/>
      <c r="D2145" s="14"/>
      <c r="F2145" s="13"/>
      <c r="G2145" s="10"/>
      <c r="H2145" s="10"/>
      <c r="I2145" s="10"/>
      <c r="J2145" s="10"/>
    </row>
    <row r="2146" spans="2:10">
      <c r="B2146" s="11"/>
      <c r="D2146" s="14"/>
      <c r="F2146" s="13"/>
      <c r="G2146" s="10"/>
      <c r="H2146" s="10"/>
      <c r="I2146" s="10"/>
      <c r="J2146" s="10"/>
    </row>
    <row r="2147" spans="2:10">
      <c r="B2147" s="11"/>
      <c r="D2147" s="14"/>
      <c r="F2147" s="13"/>
      <c r="G2147" s="10"/>
      <c r="H2147" s="10"/>
      <c r="I2147" s="10"/>
      <c r="J2147" s="10"/>
    </row>
    <row r="2148" spans="2:10">
      <c r="B2148" s="11"/>
      <c r="D2148" s="14"/>
      <c r="F2148" s="13"/>
      <c r="G2148" s="10"/>
      <c r="H2148" s="10"/>
      <c r="I2148" s="10"/>
      <c r="J2148" s="10"/>
    </row>
    <row r="2149" spans="2:10">
      <c r="B2149" s="11"/>
      <c r="D2149" s="14"/>
      <c r="F2149" s="13"/>
      <c r="G2149" s="10"/>
      <c r="H2149" s="10"/>
      <c r="I2149" s="10"/>
      <c r="J2149" s="10"/>
    </row>
    <row r="2150" spans="2:10">
      <c r="B2150" s="11"/>
      <c r="D2150" s="14"/>
      <c r="F2150" s="13"/>
      <c r="G2150" s="10"/>
      <c r="H2150" s="10"/>
      <c r="I2150" s="10"/>
      <c r="J2150" s="10"/>
    </row>
    <row r="2151" spans="2:10">
      <c r="B2151" s="11"/>
      <c r="D2151" s="14"/>
      <c r="F2151" s="13"/>
      <c r="G2151" s="10"/>
      <c r="H2151" s="10"/>
      <c r="I2151" s="10"/>
      <c r="J2151" s="10"/>
    </row>
    <row r="2152" spans="2:10">
      <c r="B2152" s="11"/>
      <c r="D2152" s="14"/>
      <c r="F2152" s="13"/>
      <c r="G2152" s="10"/>
      <c r="H2152" s="10"/>
      <c r="I2152" s="10"/>
      <c r="J2152" s="10"/>
    </row>
    <row r="2153" spans="2:10">
      <c r="B2153" s="11"/>
      <c r="D2153" s="14"/>
      <c r="F2153" s="13"/>
      <c r="G2153" s="10"/>
      <c r="H2153" s="10"/>
      <c r="I2153" s="10"/>
      <c r="J2153" s="10"/>
    </row>
    <row r="2154" spans="2:10">
      <c r="B2154" s="11"/>
      <c r="D2154" s="14"/>
      <c r="F2154" s="13"/>
      <c r="G2154" s="10"/>
      <c r="H2154" s="10"/>
      <c r="I2154" s="10"/>
      <c r="J2154" s="10"/>
    </row>
    <row r="2155" spans="2:10">
      <c r="B2155" s="11"/>
      <c r="D2155" s="14"/>
      <c r="F2155" s="13"/>
      <c r="G2155" s="10"/>
      <c r="H2155" s="10"/>
      <c r="I2155" s="10"/>
      <c r="J2155" s="10"/>
    </row>
    <row r="2156" spans="2:10">
      <c r="B2156" s="11"/>
      <c r="D2156" s="14"/>
      <c r="F2156" s="13"/>
      <c r="G2156" s="10"/>
      <c r="H2156" s="10"/>
      <c r="I2156" s="10"/>
      <c r="J2156" s="10"/>
    </row>
    <row r="2157" spans="2:10">
      <c r="B2157" s="11"/>
      <c r="D2157" s="14"/>
      <c r="F2157" s="13"/>
      <c r="G2157" s="10"/>
      <c r="H2157" s="10"/>
      <c r="I2157" s="10"/>
      <c r="J2157" s="10"/>
    </row>
    <row r="2158" spans="2:10">
      <c r="B2158" s="11"/>
      <c r="D2158" s="14"/>
      <c r="F2158" s="13"/>
      <c r="G2158" s="10"/>
      <c r="H2158" s="10"/>
      <c r="I2158" s="10"/>
      <c r="J2158" s="10"/>
    </row>
    <row r="2159" spans="2:10">
      <c r="B2159" s="11"/>
      <c r="D2159" s="14"/>
      <c r="F2159" s="13"/>
      <c r="G2159" s="10"/>
      <c r="H2159" s="10"/>
      <c r="I2159" s="10"/>
      <c r="J2159" s="10"/>
    </row>
    <row r="2160" spans="2:10">
      <c r="B2160" s="11"/>
      <c r="D2160" s="14"/>
      <c r="F2160" s="13"/>
      <c r="G2160" s="10"/>
      <c r="H2160" s="10"/>
      <c r="I2160" s="10"/>
      <c r="J2160" s="10"/>
    </row>
    <row r="2161" spans="2:10">
      <c r="B2161" s="11"/>
      <c r="D2161" s="14"/>
      <c r="F2161" s="13"/>
      <c r="G2161" s="10"/>
      <c r="H2161" s="10"/>
      <c r="I2161" s="10"/>
      <c r="J2161" s="10"/>
    </row>
    <row r="2162" spans="2:10">
      <c r="B2162" s="11"/>
      <c r="D2162" s="14"/>
      <c r="F2162" s="13"/>
      <c r="G2162" s="10"/>
      <c r="H2162" s="10"/>
      <c r="I2162" s="10"/>
      <c r="J2162" s="10"/>
    </row>
    <row r="2163" spans="2:10">
      <c r="B2163" s="11"/>
      <c r="D2163" s="14"/>
      <c r="F2163" s="13"/>
      <c r="G2163" s="10"/>
      <c r="H2163" s="10"/>
      <c r="I2163" s="10"/>
      <c r="J2163" s="10"/>
    </row>
    <row r="2164" spans="2:10">
      <c r="B2164" s="11"/>
      <c r="D2164" s="14"/>
      <c r="F2164" s="13"/>
      <c r="G2164" s="10"/>
      <c r="H2164" s="10"/>
      <c r="I2164" s="10"/>
      <c r="J2164" s="10"/>
    </row>
    <row r="2165" spans="2:10">
      <c r="B2165" s="11"/>
      <c r="D2165" s="14"/>
      <c r="F2165" s="13"/>
      <c r="G2165" s="10"/>
      <c r="H2165" s="10"/>
      <c r="I2165" s="10"/>
      <c r="J2165" s="10"/>
    </row>
    <row r="2166" spans="2:10">
      <c r="B2166" s="11"/>
      <c r="D2166" s="14"/>
      <c r="F2166" s="13"/>
      <c r="G2166" s="10"/>
      <c r="H2166" s="10"/>
      <c r="I2166" s="10"/>
      <c r="J2166" s="10"/>
    </row>
    <row r="2167" spans="2:10">
      <c r="B2167" s="11"/>
      <c r="D2167" s="14"/>
      <c r="F2167" s="13"/>
      <c r="G2167" s="10"/>
      <c r="H2167" s="10"/>
      <c r="I2167" s="10"/>
      <c r="J2167" s="10"/>
    </row>
    <row r="2168" spans="2:10">
      <c r="B2168" s="11"/>
      <c r="D2168" s="14"/>
      <c r="F2168" s="13"/>
      <c r="G2168" s="10"/>
      <c r="H2168" s="10"/>
      <c r="I2168" s="10"/>
      <c r="J2168" s="10"/>
    </row>
    <row r="2169" spans="2:10">
      <c r="B2169" s="11"/>
      <c r="D2169" s="14"/>
      <c r="F2169" s="13"/>
      <c r="G2169" s="10"/>
      <c r="H2169" s="10"/>
      <c r="I2169" s="10"/>
      <c r="J2169" s="10"/>
    </row>
    <row r="2170" spans="2:10">
      <c r="B2170" s="11"/>
      <c r="D2170" s="14"/>
      <c r="F2170" s="13"/>
      <c r="G2170" s="10"/>
      <c r="H2170" s="10"/>
      <c r="I2170" s="10"/>
      <c r="J2170" s="10"/>
    </row>
    <row r="2171" spans="2:10">
      <c r="B2171" s="11"/>
      <c r="D2171" s="14"/>
      <c r="F2171" s="13"/>
      <c r="G2171" s="10"/>
      <c r="H2171" s="10"/>
      <c r="I2171" s="10"/>
      <c r="J2171" s="10"/>
    </row>
    <row r="2172" spans="2:10">
      <c r="B2172" s="11"/>
      <c r="D2172" s="14"/>
      <c r="F2172" s="13"/>
      <c r="G2172" s="10"/>
      <c r="H2172" s="10"/>
      <c r="I2172" s="10"/>
      <c r="J2172" s="10"/>
    </row>
    <row r="2173" spans="2:10">
      <c r="B2173" s="11"/>
      <c r="D2173" s="14"/>
      <c r="F2173" s="13"/>
      <c r="G2173" s="10"/>
      <c r="H2173" s="10"/>
      <c r="I2173" s="10"/>
      <c r="J2173" s="10"/>
    </row>
    <row r="2174" spans="2:10">
      <c r="B2174" s="11"/>
      <c r="D2174" s="14"/>
      <c r="F2174" s="13"/>
      <c r="G2174" s="10"/>
      <c r="H2174" s="10"/>
      <c r="I2174" s="10"/>
      <c r="J2174" s="10"/>
    </row>
    <row r="2175" spans="2:10">
      <c r="B2175" s="11"/>
      <c r="D2175" s="14"/>
      <c r="F2175" s="13"/>
      <c r="G2175" s="10"/>
      <c r="H2175" s="10"/>
      <c r="I2175" s="10"/>
      <c r="J2175" s="10"/>
    </row>
    <row r="2176" spans="2:10">
      <c r="B2176" s="11"/>
      <c r="D2176" s="14"/>
      <c r="F2176" s="13"/>
      <c r="G2176" s="10"/>
      <c r="H2176" s="10"/>
      <c r="I2176" s="10"/>
      <c r="J2176" s="10"/>
    </row>
    <row r="2177" spans="2:10">
      <c r="B2177" s="11"/>
      <c r="D2177" s="14"/>
      <c r="F2177" s="13"/>
      <c r="G2177" s="10"/>
      <c r="H2177" s="10"/>
      <c r="I2177" s="10"/>
      <c r="J2177" s="10"/>
    </row>
    <row r="2178" spans="2:10">
      <c r="B2178" s="11"/>
      <c r="D2178" s="14"/>
      <c r="F2178" s="13"/>
      <c r="G2178" s="10"/>
      <c r="H2178" s="10"/>
      <c r="I2178" s="10"/>
      <c r="J2178" s="10"/>
    </row>
    <row r="2179" spans="2:10">
      <c r="B2179" s="11"/>
      <c r="D2179" s="14"/>
      <c r="F2179" s="13"/>
      <c r="G2179" s="10"/>
      <c r="H2179" s="10"/>
      <c r="I2179" s="10"/>
      <c r="J2179" s="10"/>
    </row>
    <row r="2180" spans="2:10">
      <c r="B2180" s="11"/>
      <c r="D2180" s="14"/>
      <c r="F2180" s="13"/>
      <c r="G2180" s="10"/>
      <c r="H2180" s="10"/>
      <c r="I2180" s="10"/>
      <c r="J2180" s="10"/>
    </row>
    <row r="2181" spans="2:10">
      <c r="B2181" s="11"/>
      <c r="D2181" s="14"/>
      <c r="F2181" s="13"/>
      <c r="G2181" s="10"/>
      <c r="H2181" s="10"/>
      <c r="I2181" s="10"/>
      <c r="J2181" s="10"/>
    </row>
    <row r="2182" spans="2:10">
      <c r="B2182" s="11"/>
      <c r="D2182" s="14"/>
      <c r="F2182" s="13"/>
      <c r="G2182" s="10"/>
      <c r="H2182" s="10"/>
      <c r="I2182" s="10"/>
      <c r="J2182" s="10"/>
    </row>
    <row r="2183" spans="2:10">
      <c r="B2183" s="11"/>
      <c r="D2183" s="14"/>
      <c r="F2183" s="13"/>
      <c r="G2183" s="10"/>
      <c r="H2183" s="10"/>
      <c r="I2183" s="10"/>
      <c r="J2183" s="10"/>
    </row>
    <row r="2184" spans="2:10">
      <c r="B2184" s="11"/>
      <c r="D2184" s="14"/>
      <c r="F2184" s="13"/>
      <c r="G2184" s="10"/>
      <c r="H2184" s="10"/>
      <c r="I2184" s="10"/>
      <c r="J2184" s="10"/>
    </row>
    <row r="2185" spans="2:10">
      <c r="B2185" s="11"/>
      <c r="D2185" s="14"/>
      <c r="F2185" s="13"/>
      <c r="G2185" s="10"/>
      <c r="H2185" s="10"/>
      <c r="I2185" s="10"/>
      <c r="J2185" s="10"/>
    </row>
    <row r="2186" spans="2:10">
      <c r="B2186" s="11"/>
      <c r="D2186" s="14"/>
      <c r="F2186" s="13"/>
      <c r="G2186" s="10"/>
      <c r="H2186" s="10"/>
      <c r="I2186" s="10"/>
      <c r="J2186" s="10"/>
    </row>
    <row r="2187" spans="2:10">
      <c r="B2187" s="11"/>
      <c r="D2187" s="14"/>
      <c r="F2187" s="13"/>
      <c r="G2187" s="10"/>
      <c r="H2187" s="10"/>
      <c r="I2187" s="10"/>
      <c r="J2187" s="10"/>
    </row>
    <row r="2188" spans="2:10">
      <c r="B2188" s="11"/>
      <c r="D2188" s="14"/>
      <c r="F2188" s="13"/>
      <c r="G2188" s="10"/>
      <c r="H2188" s="10"/>
      <c r="I2188" s="10"/>
      <c r="J2188" s="10"/>
    </row>
    <row r="2189" spans="2:10">
      <c r="B2189" s="11"/>
      <c r="D2189" s="14"/>
      <c r="F2189" s="13"/>
      <c r="G2189" s="10"/>
      <c r="H2189" s="10"/>
      <c r="I2189" s="10"/>
      <c r="J2189" s="10"/>
    </row>
    <row r="2190" spans="2:10">
      <c r="B2190" s="11"/>
      <c r="D2190" s="14"/>
      <c r="F2190" s="13"/>
      <c r="G2190" s="10"/>
      <c r="H2190" s="10"/>
      <c r="I2190" s="10"/>
      <c r="J2190" s="10"/>
    </row>
    <row r="2191" spans="2:10">
      <c r="B2191" s="11"/>
      <c r="D2191" s="14"/>
      <c r="F2191" s="13"/>
      <c r="G2191" s="10"/>
      <c r="H2191" s="10"/>
      <c r="I2191" s="10"/>
      <c r="J2191" s="10"/>
    </row>
    <row r="2192" spans="2:10">
      <c r="B2192" s="11"/>
      <c r="D2192" s="14"/>
      <c r="F2192" s="13"/>
      <c r="G2192" s="10"/>
      <c r="H2192" s="10"/>
      <c r="I2192" s="10"/>
      <c r="J2192" s="10"/>
    </row>
    <row r="2193" spans="2:10">
      <c r="B2193" s="11"/>
      <c r="D2193" s="14"/>
      <c r="F2193" s="13"/>
      <c r="G2193" s="10"/>
      <c r="H2193" s="10"/>
      <c r="I2193" s="10"/>
      <c r="J2193" s="10"/>
    </row>
    <row r="2194" spans="2:10">
      <c r="B2194" s="11"/>
      <c r="D2194" s="14"/>
      <c r="F2194" s="13"/>
      <c r="G2194" s="10"/>
      <c r="H2194" s="10"/>
      <c r="I2194" s="10"/>
      <c r="J2194" s="10"/>
    </row>
    <row r="2195" spans="2:10">
      <c r="B2195" s="11"/>
      <c r="D2195" s="14"/>
      <c r="F2195" s="13"/>
      <c r="G2195" s="10"/>
      <c r="H2195" s="10"/>
      <c r="I2195" s="10"/>
      <c r="J2195" s="10"/>
    </row>
    <row r="2196" spans="2:10">
      <c r="B2196" s="11"/>
      <c r="D2196" s="14"/>
      <c r="F2196" s="13"/>
      <c r="G2196" s="10"/>
      <c r="H2196" s="10"/>
      <c r="I2196" s="10"/>
      <c r="J2196" s="10"/>
    </row>
    <row r="2197" spans="2:10">
      <c r="B2197" s="11"/>
      <c r="D2197" s="14"/>
      <c r="F2197" s="13"/>
      <c r="G2197" s="10"/>
      <c r="H2197" s="10"/>
      <c r="I2197" s="10"/>
      <c r="J2197" s="10"/>
    </row>
    <row r="2198" spans="2:10">
      <c r="B2198" s="11"/>
      <c r="D2198" s="14"/>
      <c r="F2198" s="13"/>
      <c r="G2198" s="10"/>
      <c r="H2198" s="10"/>
      <c r="I2198" s="10"/>
      <c r="J2198" s="10"/>
    </row>
    <row r="2199" spans="2:10">
      <c r="B2199" s="11"/>
      <c r="D2199" s="14"/>
      <c r="F2199" s="13"/>
      <c r="G2199" s="10"/>
      <c r="H2199" s="10"/>
      <c r="I2199" s="10"/>
      <c r="J2199" s="10"/>
    </row>
    <row r="2200" spans="2:10">
      <c r="B2200" s="11"/>
      <c r="D2200" s="14"/>
      <c r="F2200" s="13"/>
      <c r="G2200" s="10"/>
      <c r="H2200" s="10"/>
      <c r="I2200" s="10"/>
      <c r="J2200" s="10"/>
    </row>
    <row r="2201" spans="2:10">
      <c r="B2201" s="11"/>
      <c r="D2201" s="14"/>
      <c r="F2201" s="13"/>
      <c r="G2201" s="10"/>
      <c r="H2201" s="10"/>
      <c r="I2201" s="10"/>
      <c r="J2201" s="10"/>
    </row>
    <row r="2202" spans="2:10">
      <c r="B2202" s="11"/>
      <c r="D2202" s="14"/>
      <c r="F2202" s="13"/>
      <c r="G2202" s="10"/>
      <c r="H2202" s="10"/>
      <c r="I2202" s="10"/>
      <c r="J2202" s="10"/>
    </row>
    <row r="2203" spans="2:10">
      <c r="B2203" s="11"/>
      <c r="D2203" s="14"/>
      <c r="F2203" s="13"/>
      <c r="G2203" s="10"/>
      <c r="H2203" s="10"/>
      <c r="I2203" s="10"/>
      <c r="J2203" s="10"/>
    </row>
    <row r="2204" spans="2:10">
      <c r="B2204" s="11"/>
      <c r="D2204" s="14"/>
      <c r="F2204" s="13"/>
      <c r="G2204" s="10"/>
      <c r="H2204" s="10"/>
      <c r="I2204" s="10"/>
      <c r="J2204" s="10"/>
    </row>
    <row r="2205" spans="2:10">
      <c r="B2205" s="11"/>
      <c r="D2205" s="14"/>
      <c r="F2205" s="13"/>
      <c r="G2205" s="10"/>
      <c r="H2205" s="10"/>
      <c r="I2205" s="10"/>
      <c r="J2205" s="10"/>
    </row>
    <row r="2206" spans="2:10">
      <c r="B2206" s="11"/>
      <c r="D2206" s="14"/>
      <c r="F2206" s="13"/>
      <c r="G2206" s="10"/>
      <c r="H2206" s="10"/>
      <c r="I2206" s="10"/>
      <c r="J2206" s="10"/>
    </row>
    <row r="2207" spans="2:10">
      <c r="B2207" s="11"/>
      <c r="D2207" s="14"/>
      <c r="F2207" s="13"/>
      <c r="G2207" s="10"/>
      <c r="H2207" s="10"/>
      <c r="I2207" s="10"/>
      <c r="J2207" s="10"/>
    </row>
    <row r="2208" spans="2:10">
      <c r="B2208" s="11"/>
      <c r="D2208" s="14"/>
      <c r="F2208" s="13"/>
      <c r="G2208" s="10"/>
      <c r="H2208" s="10"/>
      <c r="I2208" s="10"/>
      <c r="J2208" s="10"/>
    </row>
    <row r="2209" spans="2:10">
      <c r="B2209" s="11"/>
      <c r="D2209" s="14"/>
      <c r="F2209" s="13"/>
      <c r="G2209" s="10"/>
      <c r="H2209" s="10"/>
      <c r="I2209" s="10"/>
      <c r="J2209" s="10"/>
    </row>
    <row r="2210" spans="2:10">
      <c r="B2210" s="11"/>
      <c r="D2210" s="14"/>
      <c r="F2210" s="13"/>
      <c r="G2210" s="10"/>
      <c r="H2210" s="10"/>
      <c r="I2210" s="10"/>
      <c r="J2210" s="10"/>
    </row>
    <row r="2211" spans="2:10">
      <c r="B2211" s="11"/>
      <c r="D2211" s="14"/>
      <c r="F2211" s="13"/>
      <c r="G2211" s="10"/>
      <c r="H2211" s="10"/>
      <c r="I2211" s="10"/>
      <c r="J2211" s="10"/>
    </row>
    <row r="2212" spans="2:10">
      <c r="B2212" s="11"/>
      <c r="D2212" s="14"/>
      <c r="F2212" s="13"/>
      <c r="G2212" s="10"/>
      <c r="H2212" s="10"/>
      <c r="I2212" s="10"/>
      <c r="J2212" s="10"/>
    </row>
    <row r="2213" spans="2:10">
      <c r="B2213" s="11"/>
      <c r="D2213" s="14"/>
      <c r="F2213" s="13"/>
      <c r="G2213" s="10"/>
      <c r="H2213" s="10"/>
      <c r="I2213" s="10"/>
      <c r="J2213" s="10"/>
    </row>
    <row r="2214" spans="2:10">
      <c r="B2214" s="11"/>
      <c r="D2214" s="14"/>
      <c r="F2214" s="13"/>
      <c r="G2214" s="10"/>
      <c r="H2214" s="10"/>
      <c r="I2214" s="10"/>
      <c r="J2214" s="10"/>
    </row>
    <row r="2215" spans="2:10">
      <c r="B2215" s="11"/>
      <c r="D2215" s="14"/>
      <c r="F2215" s="13"/>
      <c r="G2215" s="10"/>
      <c r="H2215" s="10"/>
      <c r="I2215" s="10"/>
      <c r="J2215" s="10"/>
    </row>
    <row r="2216" spans="2:10">
      <c r="B2216" s="11"/>
      <c r="D2216" s="14"/>
      <c r="F2216" s="13"/>
      <c r="G2216" s="10"/>
      <c r="H2216" s="10"/>
      <c r="I2216" s="10"/>
      <c r="J2216" s="10"/>
    </row>
    <row r="2217" spans="2:10">
      <c r="B2217" s="11"/>
      <c r="D2217" s="14"/>
      <c r="F2217" s="13"/>
      <c r="G2217" s="10"/>
      <c r="H2217" s="10"/>
      <c r="I2217" s="10"/>
      <c r="J2217" s="10"/>
    </row>
    <row r="2218" spans="2:10">
      <c r="B2218" s="11"/>
      <c r="D2218" s="14"/>
      <c r="F2218" s="13"/>
      <c r="G2218" s="10"/>
      <c r="H2218" s="10"/>
      <c r="I2218" s="10"/>
      <c r="J2218" s="10"/>
    </row>
    <row r="2219" spans="2:10">
      <c r="B2219" s="11"/>
      <c r="D2219" s="14"/>
      <c r="F2219" s="13"/>
      <c r="G2219" s="10"/>
      <c r="H2219" s="10"/>
      <c r="I2219" s="10"/>
      <c r="J2219" s="10"/>
    </row>
    <row r="2220" spans="2:10">
      <c r="B2220" s="11"/>
      <c r="D2220" s="14"/>
      <c r="F2220" s="13"/>
      <c r="G2220" s="10"/>
      <c r="H2220" s="10"/>
      <c r="I2220" s="10"/>
      <c r="J2220" s="10"/>
    </row>
    <row r="2221" spans="2:10">
      <c r="B2221" s="11"/>
      <c r="D2221" s="14"/>
      <c r="F2221" s="13"/>
      <c r="G2221" s="10"/>
      <c r="H2221" s="10"/>
      <c r="I2221" s="10"/>
      <c r="J2221" s="10"/>
    </row>
    <row r="2222" spans="2:10">
      <c r="B2222" s="11"/>
      <c r="D2222" s="14"/>
      <c r="F2222" s="13"/>
      <c r="G2222" s="10"/>
      <c r="H2222" s="10"/>
      <c r="I2222" s="10"/>
      <c r="J2222" s="10"/>
    </row>
    <row r="2223" spans="2:10">
      <c r="B2223" s="11"/>
      <c r="D2223" s="14"/>
      <c r="F2223" s="13"/>
      <c r="G2223" s="10"/>
      <c r="H2223" s="10"/>
      <c r="I2223" s="10"/>
      <c r="J2223" s="10"/>
    </row>
    <row r="2224" spans="2:10">
      <c r="B2224" s="11"/>
      <c r="D2224" s="14"/>
      <c r="F2224" s="13"/>
      <c r="G2224" s="10"/>
      <c r="H2224" s="10"/>
      <c r="I2224" s="10"/>
      <c r="J2224" s="10"/>
    </row>
    <row r="2225" spans="2:10">
      <c r="B2225" s="11"/>
      <c r="D2225" s="14"/>
      <c r="F2225" s="13"/>
      <c r="G2225" s="10"/>
      <c r="H2225" s="10"/>
      <c r="I2225" s="10"/>
      <c r="J2225" s="10"/>
    </row>
    <row r="2226" spans="2:10">
      <c r="B2226" s="11"/>
      <c r="D2226" s="14"/>
      <c r="F2226" s="13"/>
      <c r="G2226" s="10"/>
      <c r="H2226" s="10"/>
      <c r="I2226" s="10"/>
      <c r="J2226" s="10"/>
    </row>
    <row r="2227" spans="2:10">
      <c r="B2227" s="11"/>
      <c r="D2227" s="14"/>
      <c r="F2227" s="13"/>
      <c r="G2227" s="10"/>
      <c r="H2227" s="10"/>
      <c r="I2227" s="10"/>
      <c r="J2227" s="10"/>
    </row>
    <row r="2228" spans="2:10">
      <c r="B2228" s="11"/>
      <c r="D2228" s="14"/>
      <c r="F2228" s="13"/>
      <c r="G2228" s="10"/>
      <c r="H2228" s="10"/>
      <c r="I2228" s="10"/>
      <c r="J2228" s="10"/>
    </row>
    <row r="2229" spans="2:10">
      <c r="B2229" s="11"/>
      <c r="D2229" s="14"/>
      <c r="F2229" s="13"/>
      <c r="G2229" s="10"/>
      <c r="H2229" s="10"/>
      <c r="I2229" s="10"/>
      <c r="J2229" s="10"/>
    </row>
    <row r="2230" spans="2:10">
      <c r="B2230" s="11"/>
      <c r="D2230" s="14"/>
      <c r="F2230" s="13"/>
      <c r="G2230" s="10"/>
      <c r="H2230" s="10"/>
      <c r="I2230" s="10"/>
      <c r="J2230" s="10"/>
    </row>
    <row r="2231" spans="2:10">
      <c r="B2231" s="11"/>
      <c r="D2231" s="14"/>
      <c r="F2231" s="13"/>
      <c r="G2231" s="10"/>
      <c r="H2231" s="10"/>
      <c r="I2231" s="10"/>
      <c r="J2231" s="10"/>
    </row>
    <row r="2232" spans="2:10">
      <c r="B2232" s="11"/>
      <c r="D2232" s="14"/>
      <c r="F2232" s="13"/>
      <c r="G2232" s="10"/>
      <c r="H2232" s="10"/>
      <c r="I2232" s="10"/>
      <c r="J2232" s="10"/>
    </row>
    <row r="2233" spans="2:10">
      <c r="B2233" s="11"/>
      <c r="D2233" s="14"/>
      <c r="F2233" s="13"/>
      <c r="G2233" s="10"/>
      <c r="H2233" s="10"/>
      <c r="I2233" s="10"/>
      <c r="J2233" s="10"/>
    </row>
    <row r="2234" spans="2:10">
      <c r="B2234" s="11"/>
      <c r="D2234" s="14"/>
      <c r="F2234" s="13"/>
      <c r="G2234" s="10"/>
      <c r="H2234" s="10"/>
      <c r="I2234" s="10"/>
      <c r="J2234" s="10"/>
    </row>
    <row r="2235" spans="2:10">
      <c r="B2235" s="11"/>
      <c r="D2235" s="14"/>
      <c r="F2235" s="13"/>
      <c r="G2235" s="10"/>
      <c r="H2235" s="10"/>
      <c r="I2235" s="10"/>
      <c r="J2235" s="10"/>
    </row>
    <row r="2236" spans="2:10">
      <c r="B2236" s="11"/>
      <c r="D2236" s="14"/>
      <c r="F2236" s="13"/>
      <c r="G2236" s="10"/>
      <c r="H2236" s="10"/>
      <c r="I2236" s="10"/>
      <c r="J2236" s="10"/>
    </row>
    <row r="2237" spans="2:10">
      <c r="B2237" s="11"/>
      <c r="D2237" s="14"/>
      <c r="F2237" s="13"/>
      <c r="G2237" s="10"/>
      <c r="H2237" s="10"/>
      <c r="I2237" s="10"/>
      <c r="J2237" s="10"/>
    </row>
    <row r="2238" spans="2:10">
      <c r="B2238" s="11"/>
      <c r="D2238" s="14"/>
      <c r="F2238" s="13"/>
      <c r="G2238" s="10"/>
      <c r="H2238" s="10"/>
      <c r="I2238" s="10"/>
      <c r="J2238" s="10"/>
    </row>
    <row r="2239" spans="2:10">
      <c r="B2239" s="11"/>
      <c r="D2239" s="14"/>
      <c r="F2239" s="13"/>
      <c r="G2239" s="10"/>
      <c r="H2239" s="10"/>
      <c r="I2239" s="10"/>
      <c r="J2239" s="10"/>
    </row>
    <row r="2240" spans="2:10">
      <c r="B2240" s="11"/>
      <c r="D2240" s="14"/>
      <c r="F2240" s="13"/>
      <c r="G2240" s="10"/>
      <c r="H2240" s="10"/>
      <c r="I2240" s="10"/>
      <c r="J2240" s="10"/>
    </row>
    <row r="2241" spans="2:10">
      <c r="B2241" s="11"/>
      <c r="D2241" s="14"/>
      <c r="F2241" s="13"/>
      <c r="G2241" s="10"/>
      <c r="H2241" s="10"/>
      <c r="I2241" s="10"/>
      <c r="J2241" s="10"/>
    </row>
    <row r="2242" spans="2:10">
      <c r="B2242" s="11"/>
      <c r="D2242" s="14"/>
      <c r="F2242" s="13"/>
      <c r="G2242" s="10"/>
      <c r="H2242" s="10"/>
      <c r="I2242" s="10"/>
      <c r="J2242" s="10"/>
    </row>
    <row r="2243" spans="2:10">
      <c r="B2243" s="11"/>
      <c r="D2243" s="14"/>
      <c r="F2243" s="13"/>
      <c r="G2243" s="10"/>
      <c r="H2243" s="10"/>
      <c r="I2243" s="10"/>
      <c r="J2243" s="10"/>
    </row>
    <row r="2244" spans="2:10">
      <c r="B2244" s="11"/>
      <c r="D2244" s="14"/>
      <c r="F2244" s="13"/>
      <c r="G2244" s="10"/>
      <c r="H2244" s="10"/>
      <c r="I2244" s="10"/>
      <c r="J2244" s="10"/>
    </row>
    <row r="2245" spans="2:10">
      <c r="B2245" s="11"/>
      <c r="D2245" s="14"/>
      <c r="F2245" s="13"/>
      <c r="G2245" s="10"/>
      <c r="H2245" s="10"/>
      <c r="I2245" s="10"/>
      <c r="J2245" s="10"/>
    </row>
    <row r="2246" spans="2:10">
      <c r="B2246" s="11"/>
      <c r="D2246" s="14"/>
      <c r="F2246" s="13"/>
      <c r="G2246" s="10"/>
      <c r="H2246" s="10"/>
      <c r="I2246" s="10"/>
      <c r="J2246" s="10"/>
    </row>
    <row r="2247" spans="2:10">
      <c r="B2247" s="11"/>
      <c r="D2247" s="14"/>
      <c r="F2247" s="13"/>
      <c r="G2247" s="10"/>
      <c r="H2247" s="10"/>
      <c r="I2247" s="10"/>
      <c r="J2247" s="10"/>
    </row>
    <row r="2248" spans="2:10">
      <c r="B2248" s="11"/>
      <c r="D2248" s="14"/>
      <c r="F2248" s="13"/>
      <c r="G2248" s="10"/>
      <c r="H2248" s="10"/>
      <c r="I2248" s="10"/>
      <c r="J2248" s="10"/>
    </row>
    <row r="2249" spans="2:10">
      <c r="B2249" s="11"/>
      <c r="D2249" s="14"/>
      <c r="F2249" s="13"/>
      <c r="G2249" s="10"/>
      <c r="H2249" s="10"/>
      <c r="I2249" s="10"/>
      <c r="J2249" s="10"/>
    </row>
    <row r="2250" spans="2:10">
      <c r="B2250" s="11"/>
      <c r="D2250" s="14"/>
      <c r="F2250" s="13"/>
      <c r="G2250" s="10"/>
      <c r="H2250" s="10"/>
      <c r="I2250" s="10"/>
      <c r="J2250" s="10"/>
    </row>
    <row r="2251" spans="2:10">
      <c r="B2251" s="11"/>
      <c r="D2251" s="14"/>
      <c r="F2251" s="13"/>
      <c r="G2251" s="10"/>
      <c r="H2251" s="10"/>
      <c r="I2251" s="10"/>
      <c r="J2251" s="10"/>
    </row>
    <row r="2252" spans="2:10">
      <c r="B2252" s="11"/>
      <c r="D2252" s="14"/>
      <c r="F2252" s="13"/>
      <c r="G2252" s="10"/>
      <c r="H2252" s="10"/>
      <c r="I2252" s="10"/>
      <c r="J2252" s="10"/>
    </row>
    <row r="2253" spans="2:10">
      <c r="B2253" s="11"/>
      <c r="D2253" s="14"/>
      <c r="F2253" s="13"/>
      <c r="G2253" s="10"/>
      <c r="H2253" s="10"/>
      <c r="I2253" s="10"/>
      <c r="J2253" s="10"/>
    </row>
    <row r="2254" spans="2:10">
      <c r="B2254" s="11"/>
      <c r="D2254" s="14"/>
      <c r="F2254" s="13"/>
      <c r="G2254" s="10"/>
      <c r="H2254" s="10"/>
      <c r="I2254" s="10"/>
      <c r="J2254" s="10"/>
    </row>
    <row r="2255" spans="2:10">
      <c r="B2255" s="11"/>
      <c r="D2255" s="14"/>
      <c r="F2255" s="13"/>
      <c r="G2255" s="10"/>
      <c r="H2255" s="10"/>
      <c r="I2255" s="10"/>
      <c r="J2255" s="10"/>
    </row>
    <row r="2256" spans="2:10">
      <c r="B2256" s="11"/>
      <c r="D2256" s="14"/>
      <c r="F2256" s="13"/>
      <c r="G2256" s="10"/>
      <c r="H2256" s="10"/>
      <c r="I2256" s="10"/>
      <c r="J2256" s="10"/>
    </row>
    <row r="2257" spans="2:10">
      <c r="B2257" s="11"/>
      <c r="D2257" s="14"/>
      <c r="F2257" s="13"/>
      <c r="G2257" s="10"/>
      <c r="H2257" s="10"/>
      <c r="I2257" s="10"/>
      <c r="J2257" s="10"/>
    </row>
    <row r="2258" spans="2:10">
      <c r="B2258" s="11"/>
      <c r="D2258" s="14"/>
      <c r="F2258" s="13"/>
      <c r="G2258" s="10"/>
      <c r="H2258" s="10"/>
      <c r="I2258" s="10"/>
      <c r="J2258" s="10"/>
    </row>
    <row r="2259" spans="2:10">
      <c r="B2259" s="11"/>
      <c r="D2259" s="14"/>
      <c r="F2259" s="13"/>
      <c r="G2259" s="10"/>
      <c r="H2259" s="10"/>
      <c r="I2259" s="10"/>
      <c r="J2259" s="10"/>
    </row>
    <row r="2260" spans="2:10">
      <c r="B2260" s="11"/>
      <c r="D2260" s="14"/>
      <c r="F2260" s="13"/>
      <c r="G2260" s="10"/>
      <c r="H2260" s="10"/>
      <c r="I2260" s="10"/>
      <c r="J2260" s="10"/>
    </row>
    <row r="2261" spans="2:10">
      <c r="B2261" s="11"/>
      <c r="D2261" s="14"/>
      <c r="F2261" s="13"/>
      <c r="G2261" s="10"/>
      <c r="H2261" s="10"/>
      <c r="I2261" s="10"/>
      <c r="J2261" s="10"/>
    </row>
    <row r="2262" spans="2:10">
      <c r="B2262" s="11"/>
      <c r="D2262" s="14"/>
      <c r="F2262" s="13"/>
      <c r="G2262" s="10"/>
      <c r="H2262" s="10"/>
      <c r="I2262" s="10"/>
      <c r="J2262" s="10"/>
    </row>
    <row r="2263" spans="2:10">
      <c r="B2263" s="11"/>
      <c r="D2263" s="14"/>
      <c r="F2263" s="13"/>
      <c r="G2263" s="10"/>
      <c r="H2263" s="10"/>
      <c r="I2263" s="10"/>
      <c r="J2263" s="10"/>
    </row>
    <row r="2264" spans="2:10">
      <c r="B2264" s="11"/>
      <c r="D2264" s="14"/>
      <c r="F2264" s="13"/>
      <c r="G2264" s="10"/>
      <c r="H2264" s="10"/>
      <c r="I2264" s="10"/>
      <c r="J2264" s="10"/>
    </row>
    <row r="2265" spans="2:10">
      <c r="B2265" s="11"/>
      <c r="D2265" s="14"/>
      <c r="F2265" s="13"/>
      <c r="G2265" s="10"/>
      <c r="H2265" s="10"/>
      <c r="I2265" s="10"/>
      <c r="J2265" s="10"/>
    </row>
    <row r="2266" spans="2:10">
      <c r="B2266" s="11"/>
      <c r="D2266" s="14"/>
      <c r="F2266" s="13"/>
      <c r="G2266" s="10"/>
      <c r="H2266" s="10"/>
      <c r="I2266" s="10"/>
      <c r="J2266" s="10"/>
    </row>
    <row r="2267" spans="2:10">
      <c r="B2267" s="11"/>
      <c r="D2267" s="14"/>
      <c r="F2267" s="13"/>
      <c r="G2267" s="10"/>
      <c r="H2267" s="10"/>
      <c r="I2267" s="10"/>
      <c r="J2267" s="10"/>
    </row>
    <row r="2268" spans="2:10">
      <c r="B2268" s="11"/>
      <c r="D2268" s="14"/>
      <c r="F2268" s="13"/>
      <c r="G2268" s="10"/>
      <c r="H2268" s="10"/>
      <c r="I2268" s="10"/>
      <c r="J2268" s="10"/>
    </row>
    <row r="2269" spans="2:10">
      <c r="B2269" s="11"/>
      <c r="D2269" s="14"/>
      <c r="F2269" s="13"/>
      <c r="G2269" s="10"/>
      <c r="H2269" s="10"/>
      <c r="I2269" s="10"/>
      <c r="J2269" s="10"/>
    </row>
    <row r="2270" spans="2:10">
      <c r="B2270" s="11"/>
      <c r="D2270" s="14"/>
      <c r="F2270" s="13"/>
      <c r="G2270" s="10"/>
      <c r="H2270" s="10"/>
      <c r="I2270" s="10"/>
      <c r="J2270" s="10"/>
    </row>
    <row r="2271" spans="2:10">
      <c r="B2271" s="11"/>
      <c r="D2271" s="14"/>
      <c r="F2271" s="13"/>
      <c r="G2271" s="10"/>
      <c r="H2271" s="10"/>
      <c r="I2271" s="10"/>
      <c r="J2271" s="10"/>
    </row>
    <row r="2272" spans="2:10">
      <c r="B2272" s="11"/>
      <c r="D2272" s="14"/>
      <c r="F2272" s="13"/>
      <c r="G2272" s="10"/>
      <c r="H2272" s="10"/>
      <c r="I2272" s="10"/>
      <c r="J2272" s="10"/>
    </row>
    <row r="2273" spans="2:10">
      <c r="B2273" s="11"/>
      <c r="D2273" s="14"/>
      <c r="F2273" s="13"/>
      <c r="G2273" s="10"/>
      <c r="H2273" s="10"/>
      <c r="I2273" s="10"/>
      <c r="J2273" s="10"/>
    </row>
    <row r="2274" spans="2:10">
      <c r="B2274" s="11"/>
      <c r="D2274" s="14"/>
      <c r="F2274" s="13"/>
      <c r="G2274" s="10"/>
      <c r="H2274" s="10"/>
      <c r="I2274" s="10"/>
      <c r="J2274" s="10"/>
    </row>
    <row r="2275" spans="2:10">
      <c r="B2275" s="11"/>
      <c r="D2275" s="14"/>
      <c r="F2275" s="13"/>
      <c r="G2275" s="10"/>
      <c r="H2275" s="10"/>
      <c r="I2275" s="10"/>
      <c r="J2275" s="10"/>
    </row>
    <row r="2276" spans="2:10">
      <c r="B2276" s="11"/>
      <c r="D2276" s="14"/>
      <c r="F2276" s="13"/>
      <c r="G2276" s="10"/>
      <c r="H2276" s="10"/>
      <c r="I2276" s="10"/>
      <c r="J2276" s="10"/>
    </row>
    <row r="2277" spans="2:10">
      <c r="B2277" s="11"/>
      <c r="D2277" s="14"/>
      <c r="F2277" s="13"/>
      <c r="G2277" s="10"/>
      <c r="H2277" s="10"/>
      <c r="I2277" s="10"/>
      <c r="J2277" s="10"/>
    </row>
    <row r="2278" spans="2:10">
      <c r="B2278" s="11"/>
      <c r="D2278" s="14"/>
      <c r="F2278" s="13"/>
      <c r="G2278" s="10"/>
      <c r="H2278" s="10"/>
      <c r="I2278" s="10"/>
      <c r="J2278" s="10"/>
    </row>
    <row r="2279" spans="2:10">
      <c r="B2279" s="11"/>
      <c r="D2279" s="14"/>
      <c r="F2279" s="13"/>
      <c r="G2279" s="10"/>
      <c r="H2279" s="10"/>
      <c r="I2279" s="10"/>
      <c r="J2279" s="10"/>
    </row>
    <row r="2280" spans="2:10">
      <c r="B2280" s="11"/>
      <c r="D2280" s="14"/>
      <c r="F2280" s="13"/>
      <c r="G2280" s="10"/>
      <c r="H2280" s="10"/>
      <c r="I2280" s="10"/>
      <c r="J2280" s="10"/>
    </row>
    <row r="2281" spans="2:10">
      <c r="B2281" s="11"/>
      <c r="D2281" s="14"/>
      <c r="F2281" s="13"/>
      <c r="G2281" s="10"/>
      <c r="H2281" s="10"/>
      <c r="I2281" s="10"/>
      <c r="J2281" s="10"/>
    </row>
    <row r="2282" spans="2:10">
      <c r="B2282" s="11"/>
      <c r="D2282" s="14"/>
      <c r="F2282" s="13"/>
      <c r="G2282" s="10"/>
      <c r="H2282" s="10"/>
      <c r="I2282" s="10"/>
      <c r="J2282" s="10"/>
    </row>
    <row r="2283" spans="2:10">
      <c r="B2283" s="11"/>
      <c r="D2283" s="14"/>
      <c r="F2283" s="13"/>
      <c r="G2283" s="10"/>
      <c r="H2283" s="10"/>
      <c r="I2283" s="10"/>
      <c r="J2283" s="10"/>
    </row>
    <row r="2284" spans="2:10">
      <c r="B2284" s="11"/>
      <c r="D2284" s="14"/>
      <c r="F2284" s="13"/>
      <c r="G2284" s="10"/>
      <c r="H2284" s="10"/>
      <c r="I2284" s="10"/>
      <c r="J2284" s="10"/>
    </row>
    <row r="2285" spans="2:10">
      <c r="B2285" s="11"/>
      <c r="D2285" s="14"/>
      <c r="F2285" s="13"/>
      <c r="G2285" s="10"/>
      <c r="H2285" s="10"/>
      <c r="I2285" s="10"/>
      <c r="J2285" s="10"/>
    </row>
    <row r="2286" spans="2:10">
      <c r="B2286" s="11"/>
      <c r="D2286" s="14"/>
      <c r="F2286" s="13"/>
      <c r="G2286" s="10"/>
      <c r="H2286" s="10"/>
      <c r="I2286" s="10"/>
      <c r="J2286" s="10"/>
    </row>
    <row r="2287" spans="2:10">
      <c r="B2287" s="11"/>
      <c r="D2287" s="14"/>
      <c r="F2287" s="13"/>
      <c r="G2287" s="10"/>
      <c r="H2287" s="10"/>
      <c r="I2287" s="10"/>
      <c r="J2287" s="10"/>
    </row>
    <row r="2288" spans="2:10">
      <c r="B2288" s="11"/>
      <c r="D2288" s="14"/>
      <c r="F2288" s="13"/>
      <c r="G2288" s="10"/>
      <c r="H2288" s="10"/>
      <c r="I2288" s="10"/>
      <c r="J2288" s="10"/>
    </row>
    <row r="2289" spans="2:10">
      <c r="B2289" s="11"/>
      <c r="D2289" s="14"/>
      <c r="F2289" s="13"/>
      <c r="G2289" s="10"/>
      <c r="H2289" s="10"/>
      <c r="I2289" s="10"/>
      <c r="J2289" s="10"/>
    </row>
    <row r="2290" spans="2:10">
      <c r="B2290" s="11"/>
      <c r="D2290" s="14"/>
      <c r="F2290" s="13"/>
      <c r="G2290" s="10"/>
      <c r="H2290" s="10"/>
      <c r="I2290" s="10"/>
      <c r="J2290" s="10"/>
    </row>
    <row r="2291" spans="2:10">
      <c r="B2291" s="11"/>
      <c r="D2291" s="14"/>
      <c r="F2291" s="13"/>
      <c r="G2291" s="10"/>
      <c r="H2291" s="10"/>
      <c r="I2291" s="10"/>
      <c r="J2291" s="10"/>
    </row>
    <row r="2292" spans="2:10">
      <c r="B2292" s="11"/>
      <c r="D2292" s="14"/>
      <c r="F2292" s="13"/>
      <c r="G2292" s="10"/>
      <c r="H2292" s="10"/>
      <c r="I2292" s="10"/>
      <c r="J2292" s="10"/>
    </row>
    <row r="2293" spans="2:10">
      <c r="B2293" s="11"/>
      <c r="D2293" s="14"/>
      <c r="F2293" s="13"/>
      <c r="G2293" s="10"/>
      <c r="H2293" s="10"/>
      <c r="I2293" s="10"/>
      <c r="J2293" s="10"/>
    </row>
    <row r="2294" spans="2:10">
      <c r="B2294" s="11"/>
      <c r="D2294" s="14"/>
      <c r="F2294" s="13"/>
      <c r="G2294" s="10"/>
      <c r="H2294" s="10"/>
      <c r="I2294" s="10"/>
      <c r="J2294" s="10"/>
    </row>
    <row r="2295" spans="2:10">
      <c r="B2295" s="11"/>
      <c r="D2295" s="14"/>
      <c r="F2295" s="13"/>
      <c r="G2295" s="10"/>
      <c r="H2295" s="10"/>
      <c r="I2295" s="10"/>
      <c r="J2295" s="10"/>
    </row>
    <row r="2296" spans="2:10">
      <c r="B2296" s="11"/>
      <c r="D2296" s="14"/>
      <c r="F2296" s="13"/>
      <c r="G2296" s="10"/>
      <c r="H2296" s="10"/>
      <c r="I2296" s="10"/>
      <c r="J2296" s="10"/>
    </row>
    <row r="2297" spans="2:10">
      <c r="B2297" s="11"/>
      <c r="D2297" s="14"/>
      <c r="F2297" s="13"/>
      <c r="G2297" s="10"/>
      <c r="H2297" s="10"/>
      <c r="I2297" s="10"/>
      <c r="J2297" s="10"/>
    </row>
    <row r="2298" spans="2:10">
      <c r="B2298" s="11"/>
      <c r="D2298" s="14"/>
      <c r="F2298" s="13"/>
      <c r="G2298" s="10"/>
      <c r="H2298" s="10"/>
      <c r="I2298" s="10"/>
      <c r="J2298" s="10"/>
    </row>
    <row r="2299" spans="2:10">
      <c r="B2299" s="11"/>
      <c r="D2299" s="14"/>
      <c r="F2299" s="13"/>
      <c r="G2299" s="10"/>
      <c r="H2299" s="10"/>
      <c r="I2299" s="10"/>
      <c r="J2299" s="10"/>
    </row>
    <row r="2300" spans="2:10">
      <c r="B2300" s="11"/>
      <c r="D2300" s="14"/>
      <c r="F2300" s="13"/>
      <c r="G2300" s="10"/>
      <c r="H2300" s="10"/>
      <c r="I2300" s="10"/>
      <c r="J2300" s="10"/>
    </row>
    <row r="2301" spans="2:10">
      <c r="B2301" s="11"/>
      <c r="D2301" s="14"/>
      <c r="F2301" s="13"/>
      <c r="G2301" s="10"/>
      <c r="H2301" s="10"/>
      <c r="I2301" s="10"/>
      <c r="J2301" s="10"/>
    </row>
    <row r="2302" spans="2:10">
      <c r="B2302" s="11"/>
      <c r="D2302" s="14"/>
      <c r="F2302" s="13"/>
      <c r="G2302" s="10"/>
      <c r="H2302" s="10"/>
      <c r="I2302" s="10"/>
      <c r="J2302" s="10"/>
    </row>
    <row r="2303" spans="2:10">
      <c r="B2303" s="11"/>
      <c r="D2303" s="14"/>
      <c r="F2303" s="13"/>
      <c r="G2303" s="10"/>
      <c r="H2303" s="10"/>
      <c r="I2303" s="10"/>
      <c r="J2303" s="10"/>
    </row>
    <row r="2304" spans="2:10">
      <c r="B2304" s="11"/>
      <c r="D2304" s="14"/>
      <c r="F2304" s="13"/>
      <c r="G2304" s="10"/>
      <c r="H2304" s="10"/>
      <c r="I2304" s="10"/>
      <c r="J2304" s="10"/>
    </row>
    <row r="2305" spans="2:10">
      <c r="B2305" s="11"/>
      <c r="D2305" s="14"/>
      <c r="F2305" s="13"/>
      <c r="G2305" s="10"/>
      <c r="H2305" s="10"/>
      <c r="I2305" s="10"/>
      <c r="J2305" s="10"/>
    </row>
    <row r="2306" spans="2:10">
      <c r="B2306" s="11"/>
      <c r="D2306" s="14"/>
      <c r="F2306" s="13"/>
      <c r="G2306" s="10"/>
      <c r="H2306" s="10"/>
      <c r="I2306" s="10"/>
      <c r="J2306" s="10"/>
    </row>
    <row r="2307" spans="2:10">
      <c r="B2307" s="11"/>
      <c r="D2307" s="14"/>
      <c r="F2307" s="13"/>
      <c r="G2307" s="10"/>
      <c r="H2307" s="10"/>
      <c r="I2307" s="10"/>
      <c r="J2307" s="10"/>
    </row>
    <row r="2308" spans="2:10">
      <c r="B2308" s="11"/>
      <c r="D2308" s="14"/>
      <c r="F2308" s="13"/>
      <c r="G2308" s="10"/>
      <c r="H2308" s="10"/>
      <c r="I2308" s="10"/>
      <c r="J2308" s="10"/>
    </row>
    <row r="2309" spans="2:10">
      <c r="B2309" s="11"/>
      <c r="D2309" s="14"/>
      <c r="F2309" s="13"/>
      <c r="G2309" s="10"/>
      <c r="H2309" s="10"/>
      <c r="I2309" s="10"/>
      <c r="J2309" s="10"/>
    </row>
    <row r="2310" spans="2:10">
      <c r="B2310" s="11"/>
      <c r="D2310" s="14"/>
      <c r="F2310" s="13"/>
      <c r="G2310" s="10"/>
      <c r="H2310" s="10"/>
      <c r="I2310" s="10"/>
      <c r="J2310" s="10"/>
    </row>
    <row r="2311" spans="2:10">
      <c r="B2311" s="11"/>
      <c r="D2311" s="14"/>
      <c r="F2311" s="13"/>
      <c r="G2311" s="10"/>
      <c r="H2311" s="10"/>
      <c r="I2311" s="10"/>
      <c r="J2311" s="10"/>
    </row>
    <row r="2312" spans="2:10">
      <c r="B2312" s="11"/>
      <c r="D2312" s="14"/>
      <c r="F2312" s="13"/>
      <c r="G2312" s="10"/>
      <c r="H2312" s="10"/>
      <c r="I2312" s="10"/>
      <c r="J2312" s="10"/>
    </row>
    <row r="2313" spans="2:10">
      <c r="B2313" s="11"/>
      <c r="D2313" s="14"/>
      <c r="F2313" s="13"/>
      <c r="G2313" s="10"/>
      <c r="H2313" s="10"/>
      <c r="I2313" s="10"/>
      <c r="J2313" s="10"/>
    </row>
    <row r="2314" spans="2:10">
      <c r="B2314" s="11"/>
      <c r="D2314" s="14"/>
      <c r="F2314" s="13"/>
      <c r="G2314" s="10"/>
      <c r="H2314" s="10"/>
      <c r="I2314" s="10"/>
      <c r="J2314" s="10"/>
    </row>
    <row r="2315" spans="2:10">
      <c r="B2315" s="11"/>
      <c r="D2315" s="14"/>
      <c r="F2315" s="13"/>
      <c r="G2315" s="10"/>
      <c r="H2315" s="10"/>
      <c r="I2315" s="10"/>
      <c r="J2315" s="10"/>
    </row>
    <row r="2316" spans="2:10">
      <c r="B2316" s="11"/>
      <c r="D2316" s="14"/>
      <c r="F2316" s="13"/>
      <c r="G2316" s="10"/>
      <c r="H2316" s="10"/>
      <c r="I2316" s="10"/>
      <c r="J2316" s="10"/>
    </row>
    <row r="2317" spans="2:10">
      <c r="B2317" s="11"/>
      <c r="D2317" s="14"/>
      <c r="F2317" s="13"/>
      <c r="G2317" s="10"/>
      <c r="H2317" s="10"/>
      <c r="I2317" s="10"/>
      <c r="J2317" s="10"/>
    </row>
    <row r="2318" spans="2:10">
      <c r="B2318" s="11"/>
      <c r="D2318" s="14"/>
      <c r="F2318" s="13"/>
      <c r="G2318" s="10"/>
      <c r="H2318" s="10"/>
      <c r="I2318" s="10"/>
      <c r="J2318" s="10"/>
    </row>
    <row r="2319" spans="2:10">
      <c r="B2319" s="11"/>
      <c r="D2319" s="14"/>
      <c r="F2319" s="13"/>
      <c r="G2319" s="10"/>
      <c r="H2319" s="10"/>
      <c r="I2319" s="10"/>
      <c r="J2319" s="10"/>
    </row>
    <row r="2320" spans="2:10">
      <c r="B2320" s="11"/>
      <c r="D2320" s="14"/>
      <c r="F2320" s="13"/>
      <c r="G2320" s="10"/>
      <c r="H2320" s="10"/>
      <c r="I2320" s="10"/>
      <c r="J2320" s="10"/>
    </row>
    <row r="2321" spans="2:10">
      <c r="B2321" s="11"/>
      <c r="D2321" s="14"/>
      <c r="F2321" s="13"/>
      <c r="G2321" s="10"/>
      <c r="H2321" s="10"/>
      <c r="I2321" s="10"/>
      <c r="J2321" s="10"/>
    </row>
    <row r="2322" spans="2:10">
      <c r="B2322" s="11"/>
      <c r="D2322" s="14"/>
      <c r="F2322" s="13"/>
      <c r="G2322" s="10"/>
      <c r="H2322" s="10"/>
      <c r="I2322" s="10"/>
      <c r="J2322" s="10"/>
    </row>
    <row r="2323" spans="2:10">
      <c r="B2323" s="11"/>
      <c r="D2323" s="14"/>
      <c r="F2323" s="13"/>
      <c r="G2323" s="10"/>
      <c r="H2323" s="10"/>
      <c r="I2323" s="10"/>
      <c r="J2323" s="10"/>
    </row>
    <row r="2324" spans="2:10">
      <c r="B2324" s="11"/>
      <c r="D2324" s="14"/>
      <c r="F2324" s="13"/>
      <c r="G2324" s="10"/>
      <c r="H2324" s="10"/>
      <c r="I2324" s="10"/>
      <c r="J2324" s="10"/>
    </row>
    <row r="2325" spans="2:10">
      <c r="B2325" s="11"/>
      <c r="D2325" s="14"/>
      <c r="F2325" s="13"/>
      <c r="G2325" s="10"/>
      <c r="H2325" s="10"/>
      <c r="I2325" s="10"/>
      <c r="J2325" s="10"/>
    </row>
    <row r="2326" spans="2:10">
      <c r="B2326" s="11"/>
      <c r="D2326" s="14"/>
      <c r="F2326" s="13"/>
      <c r="G2326" s="10"/>
      <c r="H2326" s="10"/>
      <c r="I2326" s="10"/>
      <c r="J2326" s="10"/>
    </row>
    <row r="2327" spans="2:10">
      <c r="B2327" s="11"/>
      <c r="D2327" s="14"/>
      <c r="F2327" s="13"/>
      <c r="G2327" s="10"/>
      <c r="H2327" s="10"/>
      <c r="I2327" s="10"/>
      <c r="J2327" s="10"/>
    </row>
    <row r="2328" spans="2:10">
      <c r="B2328" s="11"/>
      <c r="D2328" s="14"/>
      <c r="F2328" s="13"/>
      <c r="G2328" s="10"/>
      <c r="H2328" s="10"/>
      <c r="I2328" s="10"/>
      <c r="J2328" s="10"/>
    </row>
    <row r="2329" spans="2:10">
      <c r="B2329" s="11"/>
      <c r="D2329" s="14"/>
      <c r="F2329" s="13"/>
      <c r="G2329" s="10"/>
      <c r="H2329" s="10"/>
      <c r="I2329" s="10"/>
      <c r="J2329" s="10"/>
    </row>
    <row r="2330" spans="2:10">
      <c r="B2330" s="11"/>
      <c r="D2330" s="14"/>
      <c r="F2330" s="13"/>
      <c r="G2330" s="10"/>
      <c r="H2330" s="10"/>
      <c r="I2330" s="10"/>
      <c r="J2330" s="10"/>
    </row>
    <row r="2331" spans="2:10">
      <c r="B2331" s="11"/>
      <c r="D2331" s="14"/>
      <c r="F2331" s="13"/>
      <c r="G2331" s="10"/>
      <c r="H2331" s="10"/>
      <c r="I2331" s="10"/>
      <c r="J2331" s="10"/>
    </row>
    <row r="2332" spans="2:10">
      <c r="B2332" s="11"/>
      <c r="D2332" s="14"/>
      <c r="F2332" s="13"/>
      <c r="G2332" s="10"/>
      <c r="H2332" s="10"/>
      <c r="I2332" s="10"/>
      <c r="J2332" s="10"/>
    </row>
    <row r="2333" spans="2:10">
      <c r="B2333" s="11"/>
      <c r="D2333" s="14"/>
      <c r="F2333" s="13"/>
      <c r="G2333" s="10"/>
      <c r="H2333" s="10"/>
      <c r="I2333" s="10"/>
      <c r="J2333" s="10"/>
    </row>
    <row r="2334" spans="2:10">
      <c r="B2334" s="11"/>
      <c r="D2334" s="14"/>
      <c r="F2334" s="13"/>
      <c r="G2334" s="10"/>
      <c r="H2334" s="10"/>
      <c r="I2334" s="10"/>
      <c r="J2334" s="10"/>
    </row>
    <row r="2335" spans="2:10">
      <c r="B2335" s="11"/>
      <c r="D2335" s="14"/>
      <c r="F2335" s="13"/>
      <c r="G2335" s="10"/>
      <c r="H2335" s="10"/>
      <c r="I2335" s="10"/>
      <c r="J2335" s="10"/>
    </row>
    <row r="2336" spans="2:10">
      <c r="B2336" s="11"/>
      <c r="D2336" s="14"/>
      <c r="F2336" s="13"/>
      <c r="G2336" s="10"/>
      <c r="H2336" s="10"/>
      <c r="I2336" s="10"/>
      <c r="J2336" s="10"/>
    </row>
    <row r="2337" spans="2:10">
      <c r="B2337" s="11"/>
      <c r="D2337" s="14"/>
      <c r="F2337" s="13"/>
      <c r="G2337" s="10"/>
      <c r="H2337" s="10"/>
      <c r="I2337" s="10"/>
      <c r="J2337" s="10"/>
    </row>
    <row r="2338" spans="2:10">
      <c r="B2338" s="11"/>
      <c r="D2338" s="14"/>
      <c r="F2338" s="13"/>
      <c r="G2338" s="10"/>
      <c r="H2338" s="10"/>
      <c r="I2338" s="10"/>
      <c r="J2338" s="10"/>
    </row>
    <row r="2339" spans="2:10">
      <c r="B2339" s="11"/>
      <c r="D2339" s="14"/>
      <c r="F2339" s="13"/>
      <c r="G2339" s="10"/>
      <c r="H2339" s="10"/>
      <c r="I2339" s="10"/>
      <c r="J2339" s="10"/>
    </row>
    <row r="2340" spans="2:10">
      <c r="B2340" s="11"/>
      <c r="D2340" s="14"/>
      <c r="F2340" s="13"/>
      <c r="G2340" s="10"/>
      <c r="H2340" s="10"/>
      <c r="I2340" s="10"/>
      <c r="J2340" s="10"/>
    </row>
    <row r="2341" spans="2:10">
      <c r="B2341" s="11"/>
      <c r="D2341" s="14"/>
      <c r="F2341" s="13"/>
      <c r="G2341" s="10"/>
      <c r="H2341" s="10"/>
      <c r="I2341" s="10"/>
      <c r="J2341" s="10"/>
    </row>
    <row r="2342" spans="2:10">
      <c r="B2342" s="11"/>
      <c r="D2342" s="14"/>
      <c r="F2342" s="13"/>
      <c r="G2342" s="10"/>
      <c r="H2342" s="10"/>
      <c r="I2342" s="10"/>
      <c r="J2342" s="10"/>
    </row>
    <row r="2343" spans="2:10">
      <c r="B2343" s="11"/>
      <c r="D2343" s="14"/>
      <c r="F2343" s="13"/>
      <c r="G2343" s="10"/>
      <c r="H2343" s="10"/>
      <c r="I2343" s="10"/>
      <c r="J2343" s="10"/>
    </row>
    <row r="2344" spans="2:10">
      <c r="B2344" s="11"/>
      <c r="D2344" s="14"/>
      <c r="F2344" s="13"/>
      <c r="G2344" s="10"/>
      <c r="H2344" s="10"/>
      <c r="I2344" s="10"/>
      <c r="J2344" s="10"/>
    </row>
    <row r="2345" spans="2:10">
      <c r="B2345" s="11"/>
      <c r="D2345" s="14"/>
      <c r="F2345" s="13"/>
      <c r="G2345" s="10"/>
      <c r="H2345" s="10"/>
      <c r="I2345" s="10"/>
      <c r="J2345" s="10"/>
    </row>
    <row r="2346" spans="2:10">
      <c r="B2346" s="11"/>
      <c r="D2346" s="14"/>
      <c r="F2346" s="13"/>
      <c r="G2346" s="10"/>
      <c r="H2346" s="10"/>
      <c r="I2346" s="10"/>
      <c r="J2346" s="10"/>
    </row>
    <row r="2347" spans="2:10">
      <c r="B2347" s="11"/>
      <c r="D2347" s="14"/>
      <c r="F2347" s="13"/>
      <c r="G2347" s="10"/>
      <c r="H2347" s="10"/>
      <c r="I2347" s="10"/>
      <c r="J2347" s="10"/>
    </row>
    <row r="2348" spans="2:10">
      <c r="B2348" s="11"/>
      <c r="D2348" s="14"/>
      <c r="F2348" s="13"/>
      <c r="G2348" s="10"/>
      <c r="H2348" s="10"/>
      <c r="I2348" s="10"/>
      <c r="J2348" s="10"/>
    </row>
    <row r="2349" spans="2:10">
      <c r="B2349" s="11"/>
      <c r="D2349" s="14"/>
      <c r="F2349" s="13"/>
      <c r="G2349" s="10"/>
      <c r="H2349" s="10"/>
      <c r="I2349" s="10"/>
      <c r="J2349" s="10"/>
    </row>
    <row r="2350" spans="2:10">
      <c r="B2350" s="11"/>
      <c r="D2350" s="14"/>
      <c r="F2350" s="13"/>
      <c r="G2350" s="10"/>
      <c r="H2350" s="10"/>
      <c r="I2350" s="10"/>
      <c r="J2350" s="10"/>
    </row>
    <row r="2351" spans="2:10">
      <c r="B2351" s="11"/>
      <c r="D2351" s="14"/>
      <c r="F2351" s="13"/>
      <c r="G2351" s="10"/>
      <c r="H2351" s="10"/>
      <c r="I2351" s="10"/>
      <c r="J2351" s="10"/>
    </row>
    <row r="2352" spans="2:10">
      <c r="B2352" s="11"/>
      <c r="D2352" s="14"/>
      <c r="F2352" s="13"/>
      <c r="G2352" s="10"/>
      <c r="H2352" s="10"/>
      <c r="I2352" s="10"/>
      <c r="J2352" s="10"/>
    </row>
    <row r="2353" spans="2:10">
      <c r="B2353" s="11"/>
      <c r="D2353" s="14"/>
      <c r="F2353" s="13"/>
      <c r="G2353" s="10"/>
      <c r="H2353" s="10"/>
      <c r="I2353" s="10"/>
      <c r="J2353" s="10"/>
    </row>
    <row r="2354" spans="2:10">
      <c r="B2354" s="11"/>
      <c r="D2354" s="14"/>
      <c r="F2354" s="13"/>
      <c r="G2354" s="10"/>
      <c r="H2354" s="10"/>
      <c r="I2354" s="10"/>
      <c r="J2354" s="10"/>
    </row>
    <row r="2355" spans="2:10">
      <c r="B2355" s="11"/>
      <c r="D2355" s="14"/>
      <c r="F2355" s="13"/>
      <c r="G2355" s="10"/>
      <c r="H2355" s="10"/>
      <c r="I2355" s="10"/>
      <c r="J2355" s="10"/>
    </row>
    <row r="2356" spans="2:10">
      <c r="B2356" s="11"/>
      <c r="D2356" s="14"/>
      <c r="F2356" s="13"/>
      <c r="G2356" s="10"/>
      <c r="H2356" s="10"/>
      <c r="I2356" s="10"/>
      <c r="J2356" s="10"/>
    </row>
    <row r="2357" spans="2:10">
      <c r="B2357" s="11"/>
      <c r="D2357" s="14"/>
      <c r="F2357" s="13"/>
      <c r="G2357" s="10"/>
      <c r="H2357" s="10"/>
      <c r="I2357" s="10"/>
      <c r="J2357" s="10"/>
    </row>
    <row r="2358" spans="2:10">
      <c r="B2358" s="11"/>
      <c r="D2358" s="14"/>
      <c r="F2358" s="13"/>
      <c r="G2358" s="10"/>
      <c r="H2358" s="10"/>
      <c r="I2358" s="10"/>
      <c r="J2358" s="10"/>
    </row>
    <row r="2359" spans="2:10">
      <c r="B2359" s="11"/>
      <c r="D2359" s="14"/>
      <c r="F2359" s="13"/>
      <c r="G2359" s="10"/>
      <c r="H2359" s="10"/>
      <c r="I2359" s="10"/>
      <c r="J2359" s="10"/>
    </row>
    <row r="2360" spans="2:10">
      <c r="B2360" s="11"/>
      <c r="D2360" s="14"/>
      <c r="F2360" s="13"/>
      <c r="G2360" s="10"/>
      <c r="H2360" s="10"/>
      <c r="I2360" s="10"/>
      <c r="J2360" s="10"/>
    </row>
    <row r="2361" spans="2:10">
      <c r="B2361" s="11"/>
      <c r="D2361" s="14"/>
      <c r="F2361" s="13"/>
      <c r="G2361" s="10"/>
      <c r="H2361" s="10"/>
      <c r="I2361" s="10"/>
      <c r="J2361" s="10"/>
    </row>
    <row r="2362" spans="2:10">
      <c r="B2362" s="11"/>
      <c r="D2362" s="14"/>
      <c r="F2362" s="13"/>
      <c r="G2362" s="10"/>
      <c r="H2362" s="10"/>
      <c r="I2362" s="10"/>
      <c r="J2362" s="10"/>
    </row>
    <row r="2363" spans="2:10">
      <c r="B2363" s="11"/>
      <c r="D2363" s="14"/>
      <c r="F2363" s="13"/>
      <c r="G2363" s="10"/>
      <c r="H2363" s="10"/>
      <c r="I2363" s="10"/>
      <c r="J2363" s="10"/>
    </row>
    <row r="2364" spans="2:10">
      <c r="B2364" s="11"/>
      <c r="D2364" s="14"/>
      <c r="F2364" s="13"/>
      <c r="G2364" s="10"/>
      <c r="H2364" s="10"/>
      <c r="I2364" s="10"/>
      <c r="J2364" s="10"/>
    </row>
    <row r="2365" spans="2:10">
      <c r="B2365" s="11"/>
      <c r="D2365" s="14"/>
      <c r="F2365" s="13"/>
      <c r="G2365" s="10"/>
      <c r="H2365" s="10"/>
      <c r="I2365" s="10"/>
      <c r="J2365" s="10"/>
    </row>
    <row r="2366" spans="2:10">
      <c r="B2366" s="11"/>
      <c r="D2366" s="14"/>
      <c r="F2366" s="13"/>
      <c r="G2366" s="10"/>
      <c r="H2366" s="10"/>
      <c r="I2366" s="10"/>
      <c r="J2366" s="10"/>
    </row>
    <row r="2367" spans="2:10">
      <c r="B2367" s="11"/>
      <c r="D2367" s="14"/>
      <c r="F2367" s="13"/>
      <c r="G2367" s="10"/>
      <c r="H2367" s="10"/>
      <c r="I2367" s="10"/>
      <c r="J2367" s="10"/>
    </row>
    <row r="2368" spans="2:10">
      <c r="B2368" s="11"/>
      <c r="D2368" s="14"/>
      <c r="F2368" s="13"/>
      <c r="G2368" s="10"/>
      <c r="H2368" s="10"/>
      <c r="I2368" s="10"/>
      <c r="J2368" s="10"/>
    </row>
    <row r="2369" spans="2:10">
      <c r="B2369" s="11"/>
      <c r="D2369" s="14"/>
      <c r="F2369" s="13"/>
      <c r="G2369" s="10"/>
      <c r="H2369" s="10"/>
      <c r="I2369" s="10"/>
      <c r="J2369" s="10"/>
    </row>
    <row r="2370" spans="2:10">
      <c r="B2370" s="11"/>
      <c r="D2370" s="14"/>
      <c r="F2370" s="13"/>
      <c r="G2370" s="10"/>
      <c r="H2370" s="10"/>
      <c r="I2370" s="10"/>
      <c r="J2370" s="10"/>
    </row>
    <row r="2371" spans="2:10">
      <c r="B2371" s="11"/>
      <c r="D2371" s="14"/>
      <c r="F2371" s="13"/>
      <c r="G2371" s="10"/>
      <c r="H2371" s="10"/>
      <c r="I2371" s="10"/>
      <c r="J2371" s="10"/>
    </row>
    <row r="2372" spans="2:10">
      <c r="B2372" s="11"/>
      <c r="D2372" s="14"/>
      <c r="F2372" s="13"/>
      <c r="G2372" s="10"/>
      <c r="H2372" s="10"/>
      <c r="I2372" s="10"/>
      <c r="J2372" s="10"/>
    </row>
    <row r="2373" spans="2:10">
      <c r="B2373" s="11"/>
      <c r="D2373" s="14"/>
      <c r="F2373" s="13"/>
      <c r="G2373" s="10"/>
      <c r="H2373" s="10"/>
      <c r="I2373" s="10"/>
      <c r="J2373" s="10"/>
    </row>
    <row r="2374" spans="2:10">
      <c r="B2374" s="11"/>
      <c r="D2374" s="14"/>
      <c r="F2374" s="13"/>
      <c r="G2374" s="10"/>
      <c r="H2374" s="10"/>
      <c r="I2374" s="10"/>
      <c r="J2374" s="10"/>
    </row>
    <row r="2375" spans="2:10">
      <c r="B2375" s="11"/>
      <c r="D2375" s="14"/>
      <c r="F2375" s="13"/>
      <c r="G2375" s="10"/>
      <c r="H2375" s="10"/>
      <c r="I2375" s="10"/>
      <c r="J2375" s="10"/>
    </row>
    <row r="2376" spans="2:10">
      <c r="B2376" s="11"/>
      <c r="D2376" s="14"/>
      <c r="F2376" s="13"/>
      <c r="G2376" s="10"/>
      <c r="H2376" s="10"/>
      <c r="I2376" s="10"/>
      <c r="J2376" s="10"/>
    </row>
    <row r="2377" spans="2:10">
      <c r="B2377" s="11"/>
      <c r="D2377" s="14"/>
      <c r="F2377" s="13"/>
      <c r="G2377" s="10"/>
      <c r="H2377" s="10"/>
      <c r="I2377" s="10"/>
      <c r="J2377" s="10"/>
    </row>
    <row r="2378" spans="2:10">
      <c r="B2378" s="11"/>
      <c r="D2378" s="14"/>
      <c r="F2378" s="13"/>
      <c r="G2378" s="10"/>
      <c r="H2378" s="10"/>
      <c r="I2378" s="10"/>
      <c r="J2378" s="10"/>
    </row>
    <row r="2379" spans="2:10">
      <c r="B2379" s="11"/>
      <c r="D2379" s="14"/>
      <c r="F2379" s="13"/>
      <c r="G2379" s="10"/>
      <c r="H2379" s="10"/>
      <c r="I2379" s="10"/>
      <c r="J2379" s="10"/>
    </row>
    <row r="2380" spans="2:10">
      <c r="B2380" s="11"/>
      <c r="D2380" s="14"/>
      <c r="F2380" s="13"/>
      <c r="G2380" s="10"/>
      <c r="H2380" s="10"/>
      <c r="I2380" s="10"/>
      <c r="J2380" s="10"/>
    </row>
    <row r="2381" spans="2:10">
      <c r="B2381" s="11"/>
      <c r="D2381" s="14"/>
      <c r="F2381" s="13"/>
      <c r="G2381" s="10"/>
      <c r="H2381" s="10"/>
      <c r="I2381" s="10"/>
      <c r="J2381" s="10"/>
    </row>
    <row r="2382" spans="2:10">
      <c r="B2382" s="11"/>
      <c r="D2382" s="14"/>
      <c r="F2382" s="13"/>
      <c r="G2382" s="10"/>
      <c r="H2382" s="10"/>
      <c r="I2382" s="10"/>
      <c r="J2382" s="10"/>
    </row>
    <row r="2383" spans="2:10">
      <c r="B2383" s="11"/>
      <c r="D2383" s="14"/>
      <c r="F2383" s="13"/>
      <c r="G2383" s="10"/>
      <c r="H2383" s="10"/>
      <c r="I2383" s="10"/>
      <c r="J2383" s="10"/>
    </row>
    <row r="2384" spans="2:10">
      <c r="B2384" s="11"/>
      <c r="D2384" s="14"/>
      <c r="F2384" s="13"/>
      <c r="G2384" s="10"/>
      <c r="H2384" s="10"/>
      <c r="I2384" s="10"/>
      <c r="J2384" s="10"/>
    </row>
    <row r="2385" spans="2:10">
      <c r="B2385" s="11"/>
      <c r="D2385" s="14"/>
      <c r="F2385" s="13"/>
      <c r="G2385" s="10"/>
      <c r="H2385" s="10"/>
      <c r="I2385" s="10"/>
      <c r="J2385" s="10"/>
    </row>
    <row r="2386" spans="2:10">
      <c r="B2386" s="11"/>
      <c r="D2386" s="14"/>
      <c r="F2386" s="13"/>
      <c r="G2386" s="10"/>
      <c r="H2386" s="10"/>
      <c r="I2386" s="10"/>
      <c r="J2386" s="10"/>
    </row>
    <row r="2387" spans="2:10">
      <c r="B2387" s="11"/>
      <c r="D2387" s="14"/>
      <c r="F2387" s="13"/>
      <c r="G2387" s="10"/>
      <c r="H2387" s="10"/>
      <c r="I2387" s="10"/>
      <c r="J2387" s="10"/>
    </row>
    <row r="2388" spans="2:10">
      <c r="B2388" s="11"/>
      <c r="D2388" s="14"/>
      <c r="F2388" s="13"/>
      <c r="G2388" s="10"/>
      <c r="H2388" s="10"/>
      <c r="I2388" s="10"/>
      <c r="J2388" s="10"/>
    </row>
    <row r="2389" spans="2:10">
      <c r="B2389" s="11"/>
      <c r="D2389" s="14"/>
      <c r="F2389" s="13"/>
      <c r="G2389" s="10"/>
      <c r="H2389" s="10"/>
      <c r="I2389" s="10"/>
      <c r="J2389" s="10"/>
    </row>
    <row r="2390" spans="2:10">
      <c r="B2390" s="11"/>
      <c r="D2390" s="14"/>
      <c r="F2390" s="13"/>
      <c r="G2390" s="10"/>
      <c r="H2390" s="10"/>
      <c r="I2390" s="10"/>
      <c r="J2390" s="10"/>
    </row>
    <row r="2391" spans="2:10">
      <c r="B2391" s="11"/>
      <c r="D2391" s="14"/>
      <c r="F2391" s="13"/>
      <c r="G2391" s="10"/>
      <c r="H2391" s="10"/>
      <c r="I2391" s="10"/>
      <c r="J2391" s="10"/>
    </row>
    <row r="2392" spans="2:10">
      <c r="B2392" s="11"/>
      <c r="D2392" s="14"/>
      <c r="F2392" s="13"/>
      <c r="G2392" s="10"/>
      <c r="H2392" s="10"/>
      <c r="I2392" s="10"/>
      <c r="J2392" s="10"/>
    </row>
    <row r="2393" spans="2:10">
      <c r="B2393" s="11"/>
      <c r="D2393" s="14"/>
      <c r="F2393" s="13"/>
      <c r="G2393" s="10"/>
      <c r="H2393" s="10"/>
      <c r="I2393" s="10"/>
      <c r="J2393" s="10"/>
    </row>
    <row r="2394" spans="2:10">
      <c r="B2394" s="11"/>
      <c r="D2394" s="14"/>
      <c r="F2394" s="13"/>
      <c r="G2394" s="10"/>
      <c r="H2394" s="10"/>
      <c r="I2394" s="10"/>
      <c r="J2394" s="10"/>
    </row>
    <row r="2395" spans="2:10">
      <c r="B2395" s="11"/>
      <c r="D2395" s="14"/>
      <c r="F2395" s="13"/>
      <c r="G2395" s="10"/>
      <c r="H2395" s="10"/>
      <c r="I2395" s="10"/>
      <c r="J2395" s="10"/>
    </row>
    <row r="2396" spans="2:10">
      <c r="B2396" s="11"/>
      <c r="D2396" s="14"/>
      <c r="F2396" s="13"/>
      <c r="G2396" s="10"/>
      <c r="H2396" s="10"/>
      <c r="I2396" s="10"/>
      <c r="J2396" s="10"/>
    </row>
    <row r="2397" spans="2:10">
      <c r="B2397" s="11"/>
      <c r="D2397" s="14"/>
      <c r="F2397" s="13"/>
      <c r="G2397" s="10"/>
      <c r="H2397" s="10"/>
      <c r="I2397" s="10"/>
      <c r="J2397" s="10"/>
    </row>
    <row r="2398" spans="2:10">
      <c r="B2398" s="11"/>
      <c r="D2398" s="14"/>
      <c r="F2398" s="13"/>
      <c r="G2398" s="10"/>
      <c r="H2398" s="10"/>
      <c r="I2398" s="10"/>
      <c r="J2398" s="10"/>
    </row>
    <row r="2399" spans="2:10">
      <c r="B2399" s="11"/>
      <c r="D2399" s="14"/>
      <c r="F2399" s="13"/>
      <c r="G2399" s="10"/>
      <c r="H2399" s="10"/>
      <c r="I2399" s="10"/>
      <c r="J2399" s="10"/>
    </row>
    <row r="2400" spans="2:10">
      <c r="B2400" s="11"/>
      <c r="D2400" s="14"/>
      <c r="F2400" s="13"/>
      <c r="G2400" s="10"/>
      <c r="H2400" s="10"/>
      <c r="I2400" s="10"/>
      <c r="J2400" s="10"/>
    </row>
    <row r="2401" spans="2:10">
      <c r="B2401" s="11"/>
      <c r="D2401" s="14"/>
      <c r="F2401" s="13"/>
      <c r="G2401" s="10"/>
      <c r="H2401" s="10"/>
      <c r="I2401" s="10"/>
      <c r="J2401" s="10"/>
    </row>
    <row r="2402" spans="2:10">
      <c r="B2402" s="11"/>
      <c r="D2402" s="14"/>
      <c r="F2402" s="13"/>
      <c r="G2402" s="10"/>
      <c r="H2402" s="10"/>
      <c r="I2402" s="10"/>
      <c r="J2402" s="10"/>
    </row>
    <row r="2403" spans="2:10">
      <c r="B2403" s="11"/>
      <c r="D2403" s="14"/>
      <c r="F2403" s="13"/>
      <c r="G2403" s="10"/>
      <c r="H2403" s="10"/>
      <c r="I2403" s="10"/>
      <c r="J2403" s="10"/>
    </row>
    <row r="2404" spans="2:10">
      <c r="B2404" s="11"/>
      <c r="D2404" s="14"/>
      <c r="F2404" s="13"/>
      <c r="G2404" s="10"/>
      <c r="H2404" s="10"/>
      <c r="I2404" s="10"/>
      <c r="J2404" s="10"/>
    </row>
    <row r="2405" spans="2:10">
      <c r="B2405" s="11"/>
      <c r="D2405" s="14"/>
      <c r="F2405" s="13"/>
      <c r="G2405" s="10"/>
      <c r="H2405" s="10"/>
      <c r="I2405" s="10"/>
      <c r="J2405" s="10"/>
    </row>
    <row r="2406" spans="2:10">
      <c r="B2406" s="11"/>
      <c r="D2406" s="14"/>
      <c r="F2406" s="13"/>
      <c r="G2406" s="10"/>
      <c r="H2406" s="10"/>
      <c r="I2406" s="10"/>
      <c r="J2406" s="10"/>
    </row>
    <row r="2407" spans="2:10">
      <c r="B2407" s="11"/>
      <c r="D2407" s="14"/>
      <c r="F2407" s="13"/>
      <c r="G2407" s="10"/>
      <c r="H2407" s="10"/>
      <c r="I2407" s="10"/>
      <c r="J2407" s="10"/>
    </row>
    <row r="2408" spans="2:10">
      <c r="B2408" s="11"/>
      <c r="D2408" s="14"/>
      <c r="F2408" s="13"/>
      <c r="G2408" s="10"/>
      <c r="H2408" s="10"/>
      <c r="I2408" s="10"/>
      <c r="J2408" s="10"/>
    </row>
    <row r="2409" spans="2:10">
      <c r="B2409" s="11"/>
      <c r="D2409" s="14"/>
      <c r="F2409" s="13"/>
      <c r="G2409" s="10"/>
      <c r="H2409" s="10"/>
      <c r="I2409" s="10"/>
      <c r="J2409" s="10"/>
    </row>
    <row r="2410" spans="2:10">
      <c r="B2410" s="11"/>
      <c r="D2410" s="14"/>
      <c r="F2410" s="13"/>
      <c r="G2410" s="10"/>
      <c r="H2410" s="10"/>
      <c r="I2410" s="10"/>
      <c r="J2410" s="10"/>
    </row>
    <row r="2411" spans="2:10">
      <c r="B2411" s="11"/>
      <c r="D2411" s="14"/>
      <c r="F2411" s="13"/>
      <c r="G2411" s="10"/>
      <c r="H2411" s="10"/>
      <c r="I2411" s="10"/>
      <c r="J2411" s="10"/>
    </row>
    <row r="2412" spans="2:10">
      <c r="B2412" s="11"/>
      <c r="D2412" s="14"/>
      <c r="F2412" s="13"/>
      <c r="G2412" s="10"/>
      <c r="H2412" s="10"/>
      <c r="I2412" s="10"/>
      <c r="J2412" s="10"/>
    </row>
    <row r="2413" spans="2:10">
      <c r="B2413" s="11"/>
      <c r="D2413" s="14"/>
      <c r="F2413" s="13"/>
      <c r="G2413" s="10"/>
      <c r="H2413" s="10"/>
      <c r="I2413" s="10"/>
      <c r="J2413" s="10"/>
    </row>
    <row r="2414" spans="2:10">
      <c r="B2414" s="11"/>
      <c r="D2414" s="14"/>
      <c r="F2414" s="13"/>
      <c r="G2414" s="10"/>
      <c r="H2414" s="10"/>
      <c r="I2414" s="10"/>
      <c r="J2414" s="10"/>
    </row>
    <row r="2415" spans="2:10">
      <c r="B2415" s="11"/>
      <c r="D2415" s="14"/>
      <c r="F2415" s="13"/>
      <c r="G2415" s="10"/>
      <c r="H2415" s="10"/>
      <c r="I2415" s="10"/>
      <c r="J2415" s="10"/>
    </row>
    <row r="2416" spans="2:10">
      <c r="B2416" s="11"/>
      <c r="D2416" s="14"/>
      <c r="F2416" s="13"/>
      <c r="G2416" s="10"/>
      <c r="H2416" s="10"/>
      <c r="I2416" s="10"/>
      <c r="J2416" s="10"/>
    </row>
    <row r="2417" spans="2:10">
      <c r="B2417" s="11"/>
      <c r="D2417" s="14"/>
      <c r="F2417" s="13"/>
      <c r="G2417" s="10"/>
      <c r="H2417" s="10"/>
      <c r="I2417" s="10"/>
      <c r="J2417" s="10"/>
    </row>
    <row r="2418" spans="2:10">
      <c r="B2418" s="11"/>
      <c r="D2418" s="14"/>
      <c r="F2418" s="13"/>
      <c r="G2418" s="10"/>
      <c r="H2418" s="10"/>
      <c r="I2418" s="10"/>
      <c r="J2418" s="10"/>
    </row>
    <row r="2419" spans="2:10">
      <c r="B2419" s="11"/>
      <c r="D2419" s="14"/>
      <c r="F2419" s="13"/>
      <c r="G2419" s="10"/>
      <c r="H2419" s="10"/>
      <c r="I2419" s="10"/>
      <c r="J2419" s="10"/>
    </row>
    <row r="2420" spans="2:10">
      <c r="B2420" s="11"/>
      <c r="D2420" s="14"/>
      <c r="F2420" s="13"/>
      <c r="G2420" s="10"/>
      <c r="H2420" s="10"/>
      <c r="I2420" s="10"/>
      <c r="J2420" s="10"/>
    </row>
    <row r="2421" spans="2:10">
      <c r="B2421" s="11"/>
      <c r="D2421" s="14"/>
      <c r="F2421" s="13"/>
      <c r="G2421" s="10"/>
      <c r="H2421" s="10"/>
      <c r="I2421" s="10"/>
      <c r="J2421" s="10"/>
    </row>
    <row r="2422" spans="2:10">
      <c r="B2422" s="11"/>
      <c r="D2422" s="14"/>
      <c r="F2422" s="13"/>
      <c r="G2422" s="10"/>
      <c r="H2422" s="10"/>
      <c r="I2422" s="10"/>
      <c r="J2422" s="10"/>
    </row>
    <row r="2423" spans="2:10">
      <c r="B2423" s="11"/>
      <c r="D2423" s="14"/>
      <c r="F2423" s="13"/>
      <c r="G2423" s="10"/>
      <c r="H2423" s="10"/>
      <c r="I2423" s="10"/>
      <c r="J2423" s="10"/>
    </row>
    <row r="2424" spans="2:10">
      <c r="B2424" s="11"/>
      <c r="D2424" s="14"/>
      <c r="F2424" s="13"/>
      <c r="G2424" s="10"/>
      <c r="H2424" s="10"/>
      <c r="I2424" s="10"/>
      <c r="J2424" s="10"/>
    </row>
    <row r="2425" spans="2:10">
      <c r="B2425" s="11"/>
      <c r="D2425" s="14"/>
      <c r="F2425" s="13"/>
      <c r="G2425" s="10"/>
      <c r="H2425" s="10"/>
      <c r="I2425" s="10"/>
      <c r="J2425" s="10"/>
    </row>
    <row r="2426" spans="2:10">
      <c r="B2426" s="11"/>
      <c r="D2426" s="14"/>
      <c r="F2426" s="13"/>
      <c r="G2426" s="10"/>
      <c r="H2426" s="10"/>
      <c r="I2426" s="10"/>
      <c r="J2426" s="10"/>
    </row>
    <row r="2427" spans="2:10">
      <c r="B2427" s="11"/>
      <c r="D2427" s="14"/>
      <c r="F2427" s="13"/>
      <c r="G2427" s="10"/>
      <c r="H2427" s="10"/>
      <c r="I2427" s="10"/>
      <c r="J2427" s="10"/>
    </row>
    <row r="2428" spans="2:10">
      <c r="B2428" s="11"/>
      <c r="D2428" s="14"/>
      <c r="F2428" s="13"/>
      <c r="G2428" s="10"/>
      <c r="H2428" s="10"/>
      <c r="I2428" s="10"/>
      <c r="J2428" s="10"/>
    </row>
    <row r="2429" spans="2:10">
      <c r="B2429" s="11"/>
      <c r="D2429" s="14"/>
      <c r="F2429" s="13"/>
      <c r="G2429" s="10"/>
      <c r="H2429" s="10"/>
      <c r="I2429" s="10"/>
      <c r="J2429" s="10"/>
    </row>
    <row r="2430" spans="2:10">
      <c r="B2430" s="11"/>
      <c r="D2430" s="14"/>
      <c r="F2430" s="13"/>
      <c r="G2430" s="10"/>
      <c r="H2430" s="10"/>
      <c r="I2430" s="10"/>
      <c r="J2430" s="10"/>
    </row>
    <row r="2431" spans="2:10">
      <c r="B2431" s="11"/>
      <c r="D2431" s="14"/>
      <c r="F2431" s="13"/>
      <c r="G2431" s="10"/>
      <c r="H2431" s="10"/>
      <c r="I2431" s="10"/>
      <c r="J2431" s="10"/>
    </row>
    <row r="2432" spans="2:10">
      <c r="B2432" s="11"/>
      <c r="D2432" s="14"/>
      <c r="F2432" s="13"/>
      <c r="G2432" s="10"/>
      <c r="H2432" s="10"/>
      <c r="I2432" s="10"/>
      <c r="J2432" s="10"/>
    </row>
    <row r="2433" spans="2:10">
      <c r="B2433" s="11"/>
      <c r="D2433" s="14"/>
      <c r="F2433" s="13"/>
      <c r="G2433" s="10"/>
      <c r="H2433" s="10"/>
      <c r="I2433" s="10"/>
      <c r="J2433" s="10"/>
    </row>
    <row r="2434" spans="2:10">
      <c r="B2434" s="11"/>
      <c r="D2434" s="14"/>
      <c r="F2434" s="13"/>
      <c r="G2434" s="10"/>
      <c r="H2434" s="10"/>
      <c r="I2434" s="10"/>
      <c r="J2434" s="10"/>
    </row>
    <row r="2435" spans="2:10">
      <c r="B2435" s="11"/>
      <c r="D2435" s="14"/>
      <c r="F2435" s="13"/>
      <c r="G2435" s="10"/>
      <c r="H2435" s="10"/>
      <c r="I2435" s="10"/>
      <c r="J2435" s="10"/>
    </row>
    <row r="2436" spans="2:10">
      <c r="B2436" s="11"/>
      <c r="D2436" s="14"/>
      <c r="F2436" s="13"/>
      <c r="G2436" s="10"/>
      <c r="H2436" s="10"/>
      <c r="I2436" s="10"/>
      <c r="J2436" s="10"/>
    </row>
    <row r="2437" spans="2:10">
      <c r="B2437" s="11"/>
      <c r="D2437" s="14"/>
      <c r="F2437" s="13"/>
      <c r="G2437" s="10"/>
      <c r="H2437" s="10"/>
      <c r="I2437" s="10"/>
      <c r="J2437" s="10"/>
    </row>
    <row r="2438" spans="2:10">
      <c r="B2438" s="11"/>
      <c r="D2438" s="14"/>
      <c r="F2438" s="13"/>
      <c r="G2438" s="10"/>
      <c r="H2438" s="10"/>
      <c r="I2438" s="10"/>
      <c r="J2438" s="10"/>
    </row>
    <row r="2439" spans="2:10">
      <c r="B2439" s="11"/>
      <c r="D2439" s="14"/>
      <c r="F2439" s="13"/>
      <c r="G2439" s="10"/>
      <c r="H2439" s="10"/>
      <c r="I2439" s="10"/>
      <c r="J2439" s="10"/>
    </row>
    <row r="2440" spans="2:10">
      <c r="B2440" s="11"/>
      <c r="D2440" s="14"/>
      <c r="F2440" s="13"/>
      <c r="G2440" s="10"/>
      <c r="H2440" s="10"/>
      <c r="I2440" s="10"/>
      <c r="J2440" s="10"/>
    </row>
    <row r="2441" spans="2:10">
      <c r="B2441" s="11"/>
      <c r="D2441" s="14"/>
      <c r="F2441" s="13"/>
      <c r="G2441" s="10"/>
      <c r="H2441" s="10"/>
      <c r="I2441" s="10"/>
      <c r="J2441" s="10"/>
    </row>
    <row r="2442" spans="2:10">
      <c r="B2442" s="11"/>
      <c r="D2442" s="14"/>
      <c r="F2442" s="13"/>
      <c r="G2442" s="10"/>
      <c r="H2442" s="10"/>
      <c r="I2442" s="10"/>
      <c r="J2442" s="10"/>
    </row>
    <row r="2443" spans="2:10">
      <c r="B2443" s="11"/>
      <c r="D2443" s="14"/>
      <c r="F2443" s="13"/>
      <c r="G2443" s="10"/>
      <c r="H2443" s="10"/>
      <c r="I2443" s="10"/>
      <c r="J2443" s="10"/>
    </row>
    <row r="2444" spans="2:10">
      <c r="B2444" s="11"/>
      <c r="D2444" s="14"/>
      <c r="F2444" s="13"/>
      <c r="G2444" s="10"/>
      <c r="H2444" s="10"/>
      <c r="I2444" s="10"/>
      <c r="J2444" s="10"/>
    </row>
    <row r="2445" spans="2:10">
      <c r="B2445" s="11"/>
      <c r="D2445" s="14"/>
      <c r="F2445" s="13"/>
      <c r="G2445" s="10"/>
      <c r="H2445" s="10"/>
      <c r="I2445" s="10"/>
      <c r="J2445" s="10"/>
    </row>
    <row r="2446" spans="2:10">
      <c r="B2446" s="11"/>
      <c r="D2446" s="14"/>
      <c r="F2446" s="13"/>
      <c r="G2446" s="10"/>
      <c r="H2446" s="10"/>
      <c r="I2446" s="10"/>
      <c r="J2446" s="10"/>
    </row>
    <row r="2447" spans="2:10">
      <c r="B2447" s="11"/>
      <c r="D2447" s="14"/>
      <c r="F2447" s="13"/>
      <c r="G2447" s="10"/>
      <c r="H2447" s="10"/>
      <c r="I2447" s="10"/>
      <c r="J2447" s="10"/>
    </row>
    <row r="2448" spans="2:10">
      <c r="B2448" s="11"/>
      <c r="D2448" s="14"/>
      <c r="F2448" s="13"/>
      <c r="G2448" s="10"/>
      <c r="H2448" s="10"/>
      <c r="I2448" s="10"/>
      <c r="J2448" s="10"/>
    </row>
    <row r="2449" spans="2:10">
      <c r="B2449" s="11"/>
      <c r="D2449" s="14"/>
      <c r="F2449" s="13"/>
      <c r="G2449" s="10"/>
      <c r="H2449" s="10"/>
      <c r="I2449" s="10"/>
      <c r="J2449" s="10"/>
    </row>
    <row r="2450" spans="2:10">
      <c r="B2450" s="11"/>
      <c r="D2450" s="14"/>
      <c r="F2450" s="13"/>
      <c r="G2450" s="10"/>
      <c r="H2450" s="10"/>
      <c r="I2450" s="10"/>
      <c r="J2450" s="10"/>
    </row>
    <row r="2451" spans="2:10">
      <c r="B2451" s="11"/>
      <c r="D2451" s="14"/>
      <c r="F2451" s="13"/>
      <c r="G2451" s="10"/>
      <c r="H2451" s="10"/>
      <c r="I2451" s="10"/>
      <c r="J2451" s="10"/>
    </row>
    <row r="2452" spans="2:10">
      <c r="B2452" s="11"/>
      <c r="D2452" s="14"/>
      <c r="F2452" s="13"/>
      <c r="G2452" s="10"/>
      <c r="H2452" s="10"/>
      <c r="I2452" s="10"/>
      <c r="J2452" s="10"/>
    </row>
    <row r="2453" spans="2:10">
      <c r="B2453" s="11"/>
      <c r="D2453" s="14"/>
      <c r="F2453" s="13"/>
      <c r="G2453" s="10"/>
      <c r="H2453" s="10"/>
      <c r="I2453" s="10"/>
      <c r="J2453" s="10"/>
    </row>
    <row r="2454" spans="2:10">
      <c r="B2454" s="11"/>
      <c r="D2454" s="14"/>
      <c r="F2454" s="13"/>
      <c r="G2454" s="10"/>
      <c r="H2454" s="10"/>
      <c r="I2454" s="10"/>
      <c r="J2454" s="10"/>
    </row>
    <row r="2455" spans="2:10">
      <c r="B2455" s="11"/>
      <c r="D2455" s="14"/>
      <c r="F2455" s="13"/>
      <c r="G2455" s="10"/>
      <c r="H2455" s="10"/>
      <c r="I2455" s="10"/>
      <c r="J2455" s="10"/>
    </row>
    <row r="2456" spans="2:10">
      <c r="B2456" s="11"/>
      <c r="D2456" s="14"/>
      <c r="F2456" s="13"/>
      <c r="G2456" s="10"/>
      <c r="H2456" s="10"/>
      <c r="I2456" s="10"/>
      <c r="J2456" s="10"/>
    </row>
    <row r="2457" spans="2:10">
      <c r="B2457" s="11"/>
      <c r="D2457" s="14"/>
      <c r="F2457" s="13"/>
      <c r="G2457" s="10"/>
      <c r="H2457" s="10"/>
      <c r="I2457" s="10"/>
      <c r="J2457" s="10"/>
    </row>
    <row r="2458" spans="2:10">
      <c r="B2458" s="11"/>
      <c r="D2458" s="14"/>
      <c r="F2458" s="13"/>
      <c r="G2458" s="10"/>
      <c r="H2458" s="10"/>
      <c r="I2458" s="10"/>
      <c r="J2458" s="10"/>
    </row>
    <row r="2459" spans="2:10">
      <c r="B2459" s="11"/>
      <c r="D2459" s="14"/>
      <c r="F2459" s="13"/>
      <c r="G2459" s="10"/>
      <c r="H2459" s="10"/>
      <c r="I2459" s="10"/>
      <c r="J2459" s="10"/>
    </row>
    <row r="2460" spans="2:10">
      <c r="B2460" s="11"/>
      <c r="D2460" s="14"/>
      <c r="F2460" s="13"/>
      <c r="G2460" s="10"/>
      <c r="H2460" s="10"/>
      <c r="I2460" s="10"/>
      <c r="J2460" s="10"/>
    </row>
    <row r="2461" spans="2:10">
      <c r="B2461" s="11"/>
      <c r="D2461" s="14"/>
      <c r="F2461" s="13"/>
      <c r="G2461" s="10"/>
      <c r="H2461" s="10"/>
      <c r="I2461" s="10"/>
      <c r="J2461" s="10"/>
    </row>
    <row r="2462" spans="2:10">
      <c r="B2462" s="11"/>
      <c r="D2462" s="14"/>
      <c r="F2462" s="13"/>
      <c r="G2462" s="10"/>
      <c r="H2462" s="10"/>
      <c r="I2462" s="10"/>
      <c r="J2462" s="10"/>
    </row>
    <row r="2463" spans="2:10">
      <c r="B2463" s="11"/>
      <c r="D2463" s="14"/>
      <c r="F2463" s="13"/>
      <c r="G2463" s="10"/>
      <c r="H2463" s="10"/>
      <c r="I2463" s="10"/>
      <c r="J2463" s="10"/>
    </row>
    <row r="2464" spans="2:10">
      <c r="B2464" s="11"/>
      <c r="D2464" s="14"/>
      <c r="F2464" s="13"/>
      <c r="G2464" s="10"/>
      <c r="H2464" s="10"/>
      <c r="I2464" s="10"/>
      <c r="J2464" s="10"/>
    </row>
    <row r="2465" spans="2:10">
      <c r="B2465" s="11"/>
      <c r="D2465" s="14"/>
      <c r="F2465" s="13"/>
      <c r="G2465" s="10"/>
      <c r="H2465" s="10"/>
      <c r="I2465" s="10"/>
      <c r="J2465" s="10"/>
    </row>
    <row r="2466" spans="2:10">
      <c r="B2466" s="11"/>
      <c r="D2466" s="14"/>
      <c r="F2466" s="13"/>
      <c r="G2466" s="10"/>
      <c r="H2466" s="10"/>
      <c r="I2466" s="10"/>
      <c r="J2466" s="10"/>
    </row>
    <row r="2467" spans="2:10">
      <c r="B2467" s="11"/>
      <c r="D2467" s="14"/>
      <c r="F2467" s="13"/>
      <c r="G2467" s="10"/>
      <c r="H2467" s="10"/>
      <c r="I2467" s="10"/>
      <c r="J2467" s="10"/>
    </row>
    <row r="2468" spans="2:10">
      <c r="B2468" s="11"/>
      <c r="D2468" s="14"/>
      <c r="F2468" s="13"/>
      <c r="G2468" s="10"/>
      <c r="H2468" s="10"/>
      <c r="I2468" s="10"/>
      <c r="J2468" s="10"/>
    </row>
    <row r="2469" spans="2:10">
      <c r="B2469" s="11"/>
      <c r="D2469" s="14"/>
      <c r="F2469" s="13"/>
      <c r="G2469" s="10"/>
      <c r="H2469" s="10"/>
      <c r="I2469" s="10"/>
      <c r="J2469" s="10"/>
    </row>
    <row r="2470" spans="2:10">
      <c r="B2470" s="11"/>
      <c r="D2470" s="14"/>
      <c r="F2470" s="13"/>
      <c r="G2470" s="10"/>
      <c r="H2470" s="10"/>
      <c r="I2470" s="10"/>
      <c r="J2470" s="10"/>
    </row>
    <row r="2471" spans="2:10">
      <c r="B2471" s="11"/>
      <c r="D2471" s="14"/>
      <c r="F2471" s="13"/>
      <c r="G2471" s="10"/>
      <c r="H2471" s="10"/>
      <c r="I2471" s="10"/>
      <c r="J2471" s="10"/>
    </row>
    <row r="2472" spans="2:10">
      <c r="B2472" s="11"/>
      <c r="D2472" s="14"/>
      <c r="F2472" s="13"/>
      <c r="G2472" s="10"/>
      <c r="H2472" s="10"/>
      <c r="I2472" s="10"/>
      <c r="J2472" s="10"/>
    </row>
    <row r="2473" spans="2:10">
      <c r="B2473" s="11"/>
      <c r="D2473" s="14"/>
      <c r="F2473" s="13"/>
      <c r="G2473" s="10"/>
      <c r="H2473" s="10"/>
      <c r="I2473" s="10"/>
      <c r="J2473" s="10"/>
    </row>
    <row r="2474" spans="2:10">
      <c r="B2474" s="11"/>
      <c r="D2474" s="14"/>
      <c r="F2474" s="13"/>
      <c r="G2474" s="10"/>
      <c r="H2474" s="10"/>
      <c r="I2474" s="10"/>
      <c r="J2474" s="10"/>
    </row>
    <row r="2475" spans="2:10">
      <c r="B2475" s="11"/>
      <c r="D2475" s="14"/>
      <c r="F2475" s="13"/>
      <c r="G2475" s="10"/>
      <c r="H2475" s="10"/>
      <c r="I2475" s="10"/>
      <c r="J2475" s="10"/>
    </row>
    <row r="2476" spans="2:10">
      <c r="B2476" s="11"/>
      <c r="D2476" s="14"/>
      <c r="F2476" s="13"/>
      <c r="G2476" s="10"/>
      <c r="H2476" s="10"/>
      <c r="I2476" s="10"/>
      <c r="J2476" s="10"/>
    </row>
    <row r="2477" spans="2:10">
      <c r="B2477" s="11"/>
      <c r="D2477" s="14"/>
      <c r="F2477" s="13"/>
      <c r="G2477" s="10"/>
      <c r="H2477" s="10"/>
      <c r="I2477" s="10"/>
      <c r="J2477" s="10"/>
    </row>
    <row r="2478" spans="2:10">
      <c r="B2478" s="11"/>
      <c r="D2478" s="14"/>
      <c r="F2478" s="13"/>
      <c r="G2478" s="10"/>
      <c r="H2478" s="10"/>
      <c r="I2478" s="10"/>
      <c r="J2478" s="10"/>
    </row>
    <row r="2479" spans="2:10">
      <c r="B2479" s="11"/>
      <c r="D2479" s="14"/>
      <c r="F2479" s="13"/>
      <c r="G2479" s="10"/>
      <c r="H2479" s="10"/>
      <c r="I2479" s="10"/>
      <c r="J2479" s="10"/>
    </row>
    <row r="2480" spans="2:10">
      <c r="B2480" s="11"/>
      <c r="D2480" s="14"/>
      <c r="F2480" s="13"/>
      <c r="G2480" s="10"/>
      <c r="H2480" s="10"/>
      <c r="I2480" s="10"/>
      <c r="J2480" s="10"/>
    </row>
    <row r="2481" spans="2:10">
      <c r="B2481" s="11"/>
      <c r="D2481" s="14"/>
      <c r="F2481" s="13"/>
      <c r="G2481" s="10"/>
      <c r="H2481" s="10"/>
      <c r="I2481" s="10"/>
      <c r="J2481" s="10"/>
    </row>
    <row r="2482" spans="2:10">
      <c r="B2482" s="11"/>
      <c r="D2482" s="14"/>
      <c r="F2482" s="13"/>
      <c r="G2482" s="10"/>
      <c r="H2482" s="10"/>
      <c r="I2482" s="10"/>
      <c r="J2482" s="10"/>
    </row>
    <row r="2483" spans="2:10">
      <c r="B2483" s="11"/>
      <c r="D2483" s="14"/>
      <c r="F2483" s="13"/>
      <c r="G2483" s="10"/>
      <c r="H2483" s="10"/>
      <c r="I2483" s="10"/>
      <c r="J2483" s="10"/>
    </row>
    <row r="2484" spans="2:10">
      <c r="B2484" s="11"/>
      <c r="D2484" s="14"/>
      <c r="F2484" s="13"/>
      <c r="G2484" s="10"/>
      <c r="H2484" s="10"/>
      <c r="I2484" s="10"/>
      <c r="J2484" s="10"/>
    </row>
    <row r="2485" spans="2:10">
      <c r="B2485" s="11"/>
      <c r="D2485" s="14"/>
      <c r="F2485" s="13"/>
      <c r="G2485" s="10"/>
      <c r="H2485" s="10"/>
      <c r="I2485" s="10"/>
      <c r="J2485" s="10"/>
    </row>
    <row r="2486" spans="2:10">
      <c r="B2486" s="11"/>
      <c r="D2486" s="14"/>
      <c r="F2486" s="13"/>
      <c r="G2486" s="10"/>
      <c r="H2486" s="10"/>
      <c r="I2486" s="10"/>
      <c r="J2486" s="10"/>
    </row>
    <row r="2487" spans="2:10">
      <c r="B2487" s="11"/>
      <c r="D2487" s="14"/>
      <c r="F2487" s="13"/>
      <c r="G2487" s="10"/>
      <c r="H2487" s="10"/>
      <c r="I2487" s="10"/>
      <c r="J2487" s="10"/>
    </row>
    <row r="2488" spans="2:10">
      <c r="B2488" s="11"/>
      <c r="D2488" s="14"/>
      <c r="F2488" s="13"/>
      <c r="G2488" s="10"/>
      <c r="H2488" s="10"/>
      <c r="I2488" s="10"/>
      <c r="J2488" s="10"/>
    </row>
    <row r="2489" spans="2:10">
      <c r="B2489" s="11"/>
      <c r="D2489" s="14"/>
      <c r="F2489" s="13"/>
      <c r="G2489" s="10"/>
      <c r="H2489" s="10"/>
      <c r="I2489" s="10"/>
      <c r="J2489" s="10"/>
    </row>
    <row r="2490" spans="2:10">
      <c r="B2490" s="11"/>
      <c r="D2490" s="14"/>
      <c r="F2490" s="13"/>
      <c r="G2490" s="10"/>
      <c r="H2490" s="10"/>
      <c r="I2490" s="10"/>
      <c r="J2490" s="10"/>
    </row>
    <row r="2491" spans="2:10">
      <c r="B2491" s="11"/>
      <c r="D2491" s="14"/>
      <c r="F2491" s="13"/>
      <c r="G2491" s="10"/>
      <c r="H2491" s="10"/>
      <c r="I2491" s="10"/>
      <c r="J2491" s="10"/>
    </row>
    <row r="2492" spans="2:10">
      <c r="B2492" s="11"/>
      <c r="D2492" s="14"/>
      <c r="F2492" s="13"/>
      <c r="G2492" s="10"/>
      <c r="H2492" s="10"/>
      <c r="I2492" s="10"/>
      <c r="J2492" s="10"/>
    </row>
    <row r="2493" spans="2:10">
      <c r="B2493" s="11"/>
      <c r="D2493" s="14"/>
      <c r="F2493" s="13"/>
      <c r="G2493" s="10"/>
      <c r="H2493" s="10"/>
      <c r="I2493" s="10"/>
      <c r="J2493" s="10"/>
    </row>
    <row r="2494" spans="2:10">
      <c r="B2494" s="11"/>
      <c r="D2494" s="14"/>
      <c r="F2494" s="13"/>
      <c r="G2494" s="10"/>
      <c r="H2494" s="10"/>
      <c r="I2494" s="10"/>
      <c r="J2494" s="10"/>
    </row>
    <row r="2495" spans="2:10">
      <c r="B2495" s="11"/>
      <c r="D2495" s="14"/>
      <c r="F2495" s="13"/>
      <c r="G2495" s="10"/>
      <c r="H2495" s="10"/>
      <c r="I2495" s="10"/>
      <c r="J2495" s="10"/>
    </row>
    <row r="2496" spans="2:10">
      <c r="B2496" s="11"/>
      <c r="D2496" s="14"/>
      <c r="F2496" s="13"/>
      <c r="G2496" s="10"/>
      <c r="H2496" s="10"/>
      <c r="I2496" s="10"/>
      <c r="J2496" s="10"/>
    </row>
    <row r="2497" spans="2:10">
      <c r="B2497" s="11"/>
      <c r="D2497" s="14"/>
      <c r="F2497" s="13"/>
      <c r="G2497" s="10"/>
      <c r="H2497" s="10"/>
      <c r="I2497" s="10"/>
      <c r="J2497" s="10"/>
    </row>
    <row r="2498" spans="2:10">
      <c r="B2498" s="11"/>
      <c r="D2498" s="14"/>
      <c r="F2498" s="13"/>
      <c r="G2498" s="10"/>
      <c r="H2498" s="10"/>
      <c r="I2498" s="10"/>
      <c r="J2498" s="10"/>
    </row>
    <row r="2499" spans="2:10">
      <c r="B2499" s="11"/>
      <c r="D2499" s="14"/>
      <c r="F2499" s="13"/>
      <c r="G2499" s="10"/>
      <c r="H2499" s="10"/>
      <c r="I2499" s="10"/>
      <c r="J2499" s="10"/>
    </row>
    <row r="2500" spans="2:10">
      <c r="B2500" s="11"/>
      <c r="D2500" s="14"/>
      <c r="F2500" s="13"/>
      <c r="G2500" s="10"/>
      <c r="H2500" s="10"/>
      <c r="I2500" s="10"/>
      <c r="J2500" s="10"/>
    </row>
    <row r="2501" spans="2:10">
      <c r="B2501" s="11"/>
      <c r="D2501" s="14"/>
      <c r="F2501" s="13"/>
      <c r="G2501" s="10"/>
      <c r="H2501" s="10"/>
      <c r="I2501" s="10"/>
      <c r="J2501" s="10"/>
    </row>
    <row r="2502" spans="2:10">
      <c r="B2502" s="11"/>
      <c r="D2502" s="14"/>
      <c r="F2502" s="13"/>
      <c r="G2502" s="10"/>
      <c r="H2502" s="10"/>
      <c r="I2502" s="10"/>
      <c r="J2502" s="10"/>
    </row>
    <row r="2503" spans="2:10">
      <c r="B2503" s="11"/>
      <c r="D2503" s="14"/>
      <c r="F2503" s="13"/>
      <c r="G2503" s="10"/>
      <c r="H2503" s="10"/>
      <c r="I2503" s="10"/>
      <c r="J2503" s="10"/>
    </row>
    <row r="2504" spans="2:10">
      <c r="B2504" s="11"/>
      <c r="D2504" s="14"/>
      <c r="F2504" s="13"/>
      <c r="G2504" s="10"/>
      <c r="H2504" s="10"/>
      <c r="I2504" s="10"/>
      <c r="J2504" s="10"/>
    </row>
    <row r="2505" spans="2:10">
      <c r="B2505" s="11"/>
      <c r="D2505" s="14"/>
      <c r="F2505" s="13"/>
      <c r="G2505" s="10"/>
      <c r="H2505" s="10"/>
      <c r="I2505" s="10"/>
      <c r="J2505" s="10"/>
    </row>
    <row r="2506" spans="2:10">
      <c r="B2506" s="11"/>
      <c r="D2506" s="14"/>
      <c r="F2506" s="13"/>
      <c r="G2506" s="10"/>
      <c r="H2506" s="10"/>
      <c r="I2506" s="10"/>
      <c r="J2506" s="10"/>
    </row>
    <row r="2507" spans="2:10">
      <c r="B2507" s="11"/>
      <c r="D2507" s="14"/>
      <c r="F2507" s="13"/>
      <c r="G2507" s="10"/>
      <c r="H2507" s="10"/>
      <c r="I2507" s="10"/>
      <c r="J2507" s="10"/>
    </row>
    <row r="2508" spans="2:10">
      <c r="B2508" s="11"/>
      <c r="D2508" s="14"/>
      <c r="F2508" s="13"/>
      <c r="G2508" s="10"/>
      <c r="H2508" s="10"/>
      <c r="I2508" s="10"/>
      <c r="J2508" s="10"/>
    </row>
    <row r="2509" spans="2:10">
      <c r="B2509" s="11"/>
      <c r="D2509" s="14"/>
      <c r="F2509" s="13"/>
      <c r="G2509" s="10"/>
      <c r="H2509" s="10"/>
      <c r="I2509" s="10"/>
      <c r="J2509" s="10"/>
    </row>
    <row r="2510" spans="2:10">
      <c r="B2510" s="11"/>
      <c r="D2510" s="14"/>
      <c r="F2510" s="13"/>
      <c r="G2510" s="10"/>
      <c r="H2510" s="10"/>
      <c r="I2510" s="10"/>
      <c r="J2510" s="10"/>
    </row>
    <row r="2511" spans="2:10">
      <c r="B2511" s="11"/>
      <c r="D2511" s="14"/>
      <c r="F2511" s="13"/>
      <c r="G2511" s="10"/>
      <c r="H2511" s="10"/>
      <c r="I2511" s="10"/>
      <c r="J2511" s="10"/>
    </row>
    <row r="2512" spans="2:10">
      <c r="B2512" s="11"/>
      <c r="D2512" s="14"/>
      <c r="F2512" s="13"/>
      <c r="G2512" s="10"/>
      <c r="H2512" s="10"/>
      <c r="I2512" s="10"/>
      <c r="J2512" s="10"/>
    </row>
    <row r="2513" spans="2:10">
      <c r="B2513" s="11"/>
      <c r="D2513" s="14"/>
      <c r="F2513" s="13"/>
      <c r="G2513" s="10"/>
      <c r="H2513" s="10"/>
      <c r="I2513" s="10"/>
      <c r="J2513" s="10"/>
    </row>
    <row r="2514" spans="2:10">
      <c r="B2514" s="11"/>
      <c r="D2514" s="14"/>
      <c r="F2514" s="13"/>
      <c r="G2514" s="10"/>
      <c r="H2514" s="10"/>
      <c r="I2514" s="10"/>
      <c r="J2514" s="10"/>
    </row>
    <row r="2515" spans="2:10">
      <c r="B2515" s="11"/>
      <c r="D2515" s="14"/>
      <c r="F2515" s="13"/>
      <c r="G2515" s="10"/>
      <c r="H2515" s="10"/>
      <c r="I2515" s="10"/>
      <c r="J2515" s="10"/>
    </row>
    <row r="2516" spans="2:10">
      <c r="B2516" s="11"/>
      <c r="D2516" s="14"/>
      <c r="F2516" s="13"/>
      <c r="G2516" s="10"/>
      <c r="H2516" s="10"/>
      <c r="I2516" s="10"/>
      <c r="J2516" s="10"/>
    </row>
    <row r="2517" spans="2:10">
      <c r="B2517" s="11"/>
      <c r="D2517" s="14"/>
      <c r="F2517" s="13"/>
      <c r="G2517" s="10"/>
      <c r="H2517" s="10"/>
      <c r="I2517" s="10"/>
      <c r="J2517" s="10"/>
    </row>
    <row r="2518" spans="2:10">
      <c r="B2518" s="11"/>
      <c r="D2518" s="14"/>
      <c r="F2518" s="13"/>
      <c r="G2518" s="10"/>
      <c r="H2518" s="10"/>
      <c r="I2518" s="10"/>
      <c r="J2518" s="10"/>
    </row>
    <row r="2519" spans="2:10">
      <c r="B2519" s="11"/>
      <c r="D2519" s="14"/>
      <c r="F2519" s="13"/>
      <c r="G2519" s="10"/>
      <c r="H2519" s="10"/>
      <c r="I2519" s="10"/>
      <c r="J2519" s="10"/>
    </row>
    <row r="2520" spans="2:10">
      <c r="B2520" s="11"/>
      <c r="D2520" s="14"/>
      <c r="F2520" s="13"/>
      <c r="G2520" s="10"/>
      <c r="H2520" s="10"/>
      <c r="I2520" s="10"/>
      <c r="J2520" s="10"/>
    </row>
    <row r="2521" spans="2:10">
      <c r="B2521" s="11"/>
      <c r="D2521" s="14"/>
      <c r="F2521" s="13"/>
      <c r="G2521" s="10"/>
      <c r="H2521" s="10"/>
      <c r="I2521" s="10"/>
      <c r="J2521" s="10"/>
    </row>
    <row r="2522" spans="2:10">
      <c r="B2522" s="11"/>
      <c r="D2522" s="14"/>
      <c r="F2522" s="13"/>
      <c r="G2522" s="10"/>
      <c r="H2522" s="10"/>
      <c r="I2522" s="10"/>
      <c r="J2522" s="10"/>
    </row>
    <row r="2523" spans="2:10">
      <c r="B2523" s="11"/>
      <c r="D2523" s="14"/>
      <c r="F2523" s="13"/>
      <c r="G2523" s="10"/>
      <c r="H2523" s="10"/>
      <c r="I2523" s="10"/>
      <c r="J2523" s="10"/>
    </row>
    <row r="2524" spans="2:10">
      <c r="B2524" s="11"/>
      <c r="D2524" s="14"/>
      <c r="F2524" s="13"/>
      <c r="G2524" s="10"/>
      <c r="H2524" s="10"/>
      <c r="I2524" s="10"/>
      <c r="J2524" s="10"/>
    </row>
    <row r="2525" spans="2:10">
      <c r="B2525" s="11"/>
      <c r="D2525" s="14"/>
      <c r="F2525" s="13"/>
      <c r="G2525" s="10"/>
      <c r="H2525" s="10"/>
      <c r="I2525" s="10"/>
      <c r="J2525" s="10"/>
    </row>
    <row r="2526" spans="2:10">
      <c r="B2526" s="11"/>
      <c r="D2526" s="14"/>
      <c r="F2526" s="13"/>
      <c r="G2526" s="10"/>
      <c r="H2526" s="10"/>
      <c r="I2526" s="10"/>
      <c r="J2526" s="10"/>
    </row>
    <row r="2527" spans="2:10">
      <c r="B2527" s="11"/>
      <c r="D2527" s="14"/>
      <c r="F2527" s="13"/>
      <c r="G2527" s="10"/>
      <c r="H2527" s="10"/>
      <c r="I2527" s="10"/>
      <c r="J2527" s="10"/>
    </row>
    <row r="2528" spans="2:10">
      <c r="B2528" s="11"/>
      <c r="D2528" s="14"/>
      <c r="F2528" s="13"/>
      <c r="G2528" s="10"/>
      <c r="H2528" s="10"/>
      <c r="I2528" s="10"/>
      <c r="J2528" s="10"/>
    </row>
    <row r="2529" spans="2:10">
      <c r="B2529" s="11"/>
      <c r="D2529" s="14"/>
      <c r="F2529" s="13"/>
      <c r="G2529" s="10"/>
      <c r="H2529" s="10"/>
      <c r="I2529" s="10"/>
      <c r="J2529" s="10"/>
    </row>
    <row r="2530" spans="2:10">
      <c r="B2530" s="11"/>
      <c r="D2530" s="14"/>
      <c r="F2530" s="13"/>
      <c r="G2530" s="10"/>
      <c r="H2530" s="10"/>
      <c r="I2530" s="10"/>
      <c r="J2530" s="10"/>
    </row>
    <row r="2531" spans="2:10">
      <c r="B2531" s="11"/>
      <c r="D2531" s="14"/>
      <c r="F2531" s="13"/>
      <c r="G2531" s="10"/>
      <c r="H2531" s="10"/>
      <c r="I2531" s="10"/>
      <c r="J2531" s="10"/>
    </row>
    <row r="2532" spans="2:10">
      <c r="B2532" s="11"/>
      <c r="D2532" s="14"/>
      <c r="F2532" s="13"/>
      <c r="G2532" s="10"/>
      <c r="H2532" s="10"/>
      <c r="I2532" s="10"/>
      <c r="J2532" s="10"/>
    </row>
    <row r="2533" spans="2:10">
      <c r="B2533" s="11"/>
      <c r="D2533" s="14"/>
      <c r="F2533" s="13"/>
      <c r="G2533" s="10"/>
      <c r="H2533" s="10"/>
      <c r="I2533" s="10"/>
      <c r="J2533" s="10"/>
    </row>
    <row r="2534" spans="2:10">
      <c r="B2534" s="11"/>
      <c r="D2534" s="14"/>
      <c r="F2534" s="13"/>
      <c r="G2534" s="10"/>
      <c r="H2534" s="10"/>
      <c r="I2534" s="10"/>
      <c r="J2534" s="10"/>
    </row>
    <row r="2535" spans="2:10">
      <c r="B2535" s="11"/>
      <c r="D2535" s="14"/>
      <c r="F2535" s="13"/>
      <c r="G2535" s="10"/>
      <c r="H2535" s="10"/>
      <c r="I2535" s="10"/>
      <c r="J2535" s="10"/>
    </row>
    <row r="2536" spans="2:10">
      <c r="B2536" s="11"/>
      <c r="D2536" s="14"/>
      <c r="F2536" s="13"/>
      <c r="G2536" s="10"/>
      <c r="H2536" s="10"/>
      <c r="I2536" s="10"/>
      <c r="J2536" s="10"/>
    </row>
    <row r="2537" spans="2:10">
      <c r="B2537" s="11"/>
      <c r="D2537" s="14"/>
      <c r="F2537" s="13"/>
      <c r="G2537" s="10"/>
      <c r="H2537" s="10"/>
      <c r="I2537" s="10"/>
      <c r="J2537" s="10"/>
    </row>
    <row r="2538" spans="2:10">
      <c r="B2538" s="11"/>
      <c r="D2538" s="14"/>
      <c r="F2538" s="13"/>
      <c r="G2538" s="10"/>
      <c r="H2538" s="10"/>
      <c r="I2538" s="10"/>
      <c r="J2538" s="10"/>
    </row>
    <row r="2539" spans="2:10">
      <c r="B2539" s="11"/>
      <c r="D2539" s="14"/>
      <c r="F2539" s="13"/>
      <c r="G2539" s="10"/>
      <c r="H2539" s="10"/>
      <c r="I2539" s="10"/>
      <c r="J2539" s="10"/>
    </row>
    <row r="2540" spans="2:10">
      <c r="B2540" s="11"/>
      <c r="D2540" s="14"/>
      <c r="F2540" s="13"/>
      <c r="G2540" s="10"/>
      <c r="H2540" s="10"/>
      <c r="I2540" s="10"/>
      <c r="J2540" s="10"/>
    </row>
    <row r="2541" spans="2:10">
      <c r="B2541" s="11"/>
      <c r="D2541" s="14"/>
      <c r="F2541" s="13"/>
      <c r="G2541" s="10"/>
      <c r="H2541" s="10"/>
      <c r="I2541" s="10"/>
      <c r="J2541" s="10"/>
    </row>
    <row r="2542" spans="2:10">
      <c r="B2542" s="11"/>
      <c r="D2542" s="14"/>
      <c r="F2542" s="13"/>
      <c r="G2542" s="10"/>
      <c r="H2542" s="10"/>
      <c r="I2542" s="10"/>
      <c r="J2542" s="10"/>
    </row>
    <row r="2543" spans="2:10">
      <c r="B2543" s="11"/>
      <c r="D2543" s="14"/>
      <c r="F2543" s="13"/>
      <c r="G2543" s="10"/>
      <c r="H2543" s="10"/>
      <c r="I2543" s="10"/>
      <c r="J2543" s="10"/>
    </row>
    <row r="2544" spans="2:10">
      <c r="B2544" s="11"/>
      <c r="D2544" s="14"/>
      <c r="F2544" s="13"/>
      <c r="G2544" s="10"/>
      <c r="H2544" s="10"/>
      <c r="I2544" s="10"/>
      <c r="J2544" s="10"/>
    </row>
    <row r="2545" spans="2:10">
      <c r="B2545" s="11"/>
      <c r="D2545" s="14"/>
      <c r="F2545" s="13"/>
      <c r="G2545" s="10"/>
      <c r="H2545" s="10"/>
      <c r="I2545" s="10"/>
      <c r="J2545" s="10"/>
    </row>
    <row r="2546" spans="2:10">
      <c r="B2546" s="11"/>
      <c r="D2546" s="14"/>
      <c r="F2546" s="13"/>
      <c r="G2546" s="10"/>
      <c r="H2546" s="10"/>
      <c r="I2546" s="10"/>
      <c r="J2546" s="10"/>
    </row>
    <row r="2547" spans="2:10">
      <c r="B2547" s="11"/>
      <c r="D2547" s="14"/>
      <c r="F2547" s="13"/>
      <c r="G2547" s="10"/>
      <c r="H2547" s="10"/>
      <c r="I2547" s="10"/>
      <c r="J2547" s="10"/>
    </row>
    <row r="2548" spans="2:10">
      <c r="B2548" s="11"/>
      <c r="D2548" s="14"/>
      <c r="F2548" s="13"/>
      <c r="G2548" s="10"/>
      <c r="H2548" s="10"/>
      <c r="I2548" s="10"/>
      <c r="J2548" s="10"/>
    </row>
    <row r="2549" spans="2:10">
      <c r="B2549" s="11"/>
      <c r="D2549" s="14"/>
      <c r="F2549" s="13"/>
      <c r="G2549" s="10"/>
      <c r="H2549" s="10"/>
      <c r="I2549" s="10"/>
      <c r="J2549" s="10"/>
    </row>
    <row r="2550" spans="2:10">
      <c r="B2550" s="11"/>
      <c r="D2550" s="14"/>
      <c r="F2550" s="13"/>
      <c r="G2550" s="10"/>
      <c r="H2550" s="10"/>
      <c r="I2550" s="10"/>
      <c r="J2550" s="10"/>
    </row>
    <row r="2551" spans="2:10">
      <c r="B2551" s="11"/>
      <c r="D2551" s="14"/>
      <c r="F2551" s="13"/>
      <c r="G2551" s="10"/>
      <c r="H2551" s="10"/>
      <c r="I2551" s="10"/>
      <c r="J2551" s="10"/>
    </row>
    <row r="2552" spans="2:10">
      <c r="B2552" s="11"/>
      <c r="D2552" s="14"/>
      <c r="F2552" s="13"/>
      <c r="G2552" s="10"/>
      <c r="H2552" s="10"/>
      <c r="I2552" s="10"/>
      <c r="J2552" s="10"/>
    </row>
    <row r="2553" spans="2:10">
      <c r="B2553" s="11"/>
      <c r="D2553" s="14"/>
      <c r="F2553" s="13"/>
      <c r="G2553" s="10"/>
      <c r="H2553" s="10"/>
      <c r="I2553" s="10"/>
      <c r="J2553" s="10"/>
    </row>
    <row r="2554" spans="2:10">
      <c r="B2554" s="11"/>
      <c r="D2554" s="14"/>
      <c r="F2554" s="13"/>
      <c r="G2554" s="10"/>
      <c r="H2554" s="10"/>
      <c r="I2554" s="10"/>
      <c r="J2554" s="10"/>
    </row>
    <row r="2555" spans="2:10">
      <c r="B2555" s="11"/>
      <c r="D2555" s="14"/>
      <c r="F2555" s="13"/>
      <c r="G2555" s="10"/>
      <c r="H2555" s="10"/>
      <c r="I2555" s="10"/>
      <c r="J2555" s="10"/>
    </row>
    <row r="2556" spans="2:10">
      <c r="B2556" s="11"/>
      <c r="D2556" s="14"/>
      <c r="F2556" s="13"/>
      <c r="G2556" s="10"/>
      <c r="H2556" s="10"/>
      <c r="I2556" s="10"/>
      <c r="J2556" s="10"/>
    </row>
    <row r="2557" spans="2:10">
      <c r="B2557" s="11"/>
      <c r="D2557" s="14"/>
      <c r="F2557" s="13"/>
      <c r="G2557" s="10"/>
      <c r="H2557" s="10"/>
      <c r="I2557" s="10"/>
      <c r="J2557" s="10"/>
    </row>
    <row r="2558" spans="2:10">
      <c r="B2558" s="11"/>
      <c r="D2558" s="14"/>
      <c r="F2558" s="13"/>
      <c r="G2558" s="10"/>
      <c r="H2558" s="10"/>
      <c r="I2558" s="10"/>
      <c r="J2558" s="10"/>
    </row>
    <row r="2559" spans="2:10">
      <c r="B2559" s="11"/>
      <c r="D2559" s="14"/>
      <c r="F2559" s="13"/>
      <c r="G2559" s="10"/>
      <c r="H2559" s="10"/>
      <c r="I2559" s="10"/>
      <c r="J2559" s="10"/>
    </row>
    <row r="2560" spans="2:10">
      <c r="B2560" s="11"/>
      <c r="D2560" s="14"/>
      <c r="F2560" s="13"/>
      <c r="G2560" s="10"/>
      <c r="H2560" s="10"/>
      <c r="I2560" s="10"/>
      <c r="J2560" s="10"/>
    </row>
    <row r="2561" spans="2:10">
      <c r="B2561" s="11"/>
      <c r="D2561" s="14"/>
      <c r="F2561" s="13"/>
      <c r="G2561" s="10"/>
      <c r="H2561" s="10"/>
      <c r="I2561" s="10"/>
      <c r="J2561" s="10"/>
    </row>
    <row r="2562" spans="2:10">
      <c r="B2562" s="11"/>
      <c r="D2562" s="14"/>
      <c r="F2562" s="13"/>
      <c r="G2562" s="10"/>
      <c r="H2562" s="10"/>
      <c r="I2562" s="10"/>
      <c r="J2562" s="10"/>
    </row>
    <row r="2563" spans="2:10">
      <c r="B2563" s="11"/>
      <c r="D2563" s="14"/>
      <c r="F2563" s="13"/>
      <c r="G2563" s="10"/>
      <c r="H2563" s="10"/>
      <c r="I2563" s="10"/>
      <c r="J2563" s="10"/>
    </row>
    <row r="2564" spans="2:10">
      <c r="B2564" s="11"/>
      <c r="D2564" s="14"/>
      <c r="F2564" s="13"/>
      <c r="G2564" s="10"/>
      <c r="H2564" s="10"/>
      <c r="I2564" s="10"/>
      <c r="J2564" s="10"/>
    </row>
    <row r="2565" spans="2:10">
      <c r="B2565" s="11"/>
      <c r="D2565" s="14"/>
      <c r="F2565" s="13"/>
      <c r="G2565" s="10"/>
      <c r="H2565" s="10"/>
      <c r="I2565" s="10"/>
      <c r="J2565" s="10"/>
    </row>
    <row r="2566" spans="2:10">
      <c r="B2566" s="11"/>
      <c r="D2566" s="14"/>
      <c r="F2566" s="13"/>
      <c r="G2566" s="10"/>
      <c r="H2566" s="10"/>
      <c r="I2566" s="10"/>
      <c r="J2566" s="10"/>
    </row>
    <row r="2567" spans="2:10">
      <c r="B2567" s="11"/>
      <c r="D2567" s="14"/>
      <c r="F2567" s="13"/>
      <c r="G2567" s="10"/>
      <c r="H2567" s="10"/>
      <c r="I2567" s="10"/>
      <c r="J2567" s="10"/>
    </row>
    <row r="2568" spans="2:10">
      <c r="B2568" s="11"/>
      <c r="D2568" s="14"/>
      <c r="F2568" s="13"/>
      <c r="G2568" s="10"/>
      <c r="H2568" s="10"/>
      <c r="I2568" s="10"/>
      <c r="J2568" s="10"/>
    </row>
    <row r="2569" spans="2:10">
      <c r="B2569" s="11"/>
      <c r="D2569" s="14"/>
      <c r="F2569" s="13"/>
      <c r="G2569" s="10"/>
      <c r="H2569" s="10"/>
      <c r="I2569" s="10"/>
      <c r="J2569" s="10"/>
    </row>
    <row r="2570" spans="2:10">
      <c r="B2570" s="11"/>
      <c r="D2570" s="14"/>
      <c r="F2570" s="13"/>
      <c r="G2570" s="10"/>
      <c r="H2570" s="10"/>
      <c r="I2570" s="10"/>
      <c r="J2570" s="10"/>
    </row>
    <row r="2571" spans="2:10">
      <c r="B2571" s="11"/>
      <c r="D2571" s="14"/>
      <c r="F2571" s="13"/>
      <c r="G2571" s="10"/>
      <c r="H2571" s="10"/>
      <c r="I2571" s="10"/>
      <c r="J2571" s="10"/>
    </row>
    <row r="2572" spans="2:10">
      <c r="B2572" s="11"/>
      <c r="D2572" s="14"/>
      <c r="F2572" s="13"/>
      <c r="G2572" s="10"/>
      <c r="H2572" s="10"/>
      <c r="I2572" s="10"/>
      <c r="J2572" s="10"/>
    </row>
    <row r="2573" spans="2:10">
      <c r="B2573" s="11"/>
      <c r="D2573" s="14"/>
      <c r="F2573" s="13"/>
      <c r="G2573" s="10"/>
      <c r="H2573" s="10"/>
      <c r="I2573" s="10"/>
      <c r="J2573" s="10"/>
    </row>
    <row r="2574" spans="2:10">
      <c r="B2574" s="11"/>
      <c r="D2574" s="14"/>
      <c r="F2574" s="13"/>
      <c r="G2574" s="10"/>
      <c r="H2574" s="10"/>
      <c r="I2574" s="10"/>
      <c r="J2574" s="10"/>
    </row>
    <row r="2575" spans="2:10">
      <c r="B2575" s="11"/>
      <c r="D2575" s="14"/>
      <c r="F2575" s="13"/>
      <c r="G2575" s="10"/>
      <c r="H2575" s="10"/>
      <c r="I2575" s="10"/>
      <c r="J2575" s="10"/>
    </row>
    <row r="2576" spans="2:10">
      <c r="B2576" s="11"/>
      <c r="D2576" s="14"/>
      <c r="F2576" s="13"/>
      <c r="G2576" s="10"/>
      <c r="H2576" s="10"/>
      <c r="I2576" s="10"/>
      <c r="J2576" s="10"/>
    </row>
    <row r="2577" spans="2:10">
      <c r="B2577" s="11"/>
      <c r="D2577" s="14"/>
      <c r="F2577" s="13"/>
      <c r="G2577" s="10"/>
      <c r="H2577" s="10"/>
      <c r="I2577" s="10"/>
      <c r="J2577" s="10"/>
    </row>
    <row r="2578" spans="2:10">
      <c r="B2578" s="11"/>
      <c r="D2578" s="14"/>
      <c r="F2578" s="13"/>
      <c r="G2578" s="10"/>
      <c r="H2578" s="10"/>
      <c r="I2578" s="10"/>
      <c r="J2578" s="10"/>
    </row>
    <row r="2579" spans="2:10">
      <c r="B2579" s="11"/>
      <c r="D2579" s="14"/>
      <c r="F2579" s="13"/>
      <c r="G2579" s="10"/>
      <c r="H2579" s="10"/>
      <c r="I2579" s="10"/>
      <c r="J2579" s="10"/>
    </row>
    <row r="2580" spans="2:10">
      <c r="B2580" s="11"/>
      <c r="D2580" s="14"/>
      <c r="F2580" s="13"/>
      <c r="G2580" s="10"/>
      <c r="H2580" s="10"/>
      <c r="I2580" s="10"/>
      <c r="J2580" s="10"/>
    </row>
    <row r="2581" spans="2:10">
      <c r="B2581" s="11"/>
      <c r="D2581" s="14"/>
      <c r="F2581" s="13"/>
      <c r="G2581" s="10"/>
      <c r="H2581" s="10"/>
      <c r="I2581" s="10"/>
      <c r="J2581" s="10"/>
    </row>
    <row r="2582" spans="2:10">
      <c r="B2582" s="11"/>
      <c r="D2582" s="14"/>
      <c r="F2582" s="13"/>
      <c r="G2582" s="10"/>
      <c r="H2582" s="10"/>
      <c r="I2582" s="10"/>
      <c r="J2582" s="10"/>
    </row>
    <row r="2583" spans="2:10">
      <c r="B2583" s="11"/>
      <c r="D2583" s="14"/>
      <c r="F2583" s="13"/>
      <c r="G2583" s="10"/>
      <c r="H2583" s="10"/>
      <c r="I2583" s="10"/>
      <c r="J2583" s="10"/>
    </row>
    <row r="2584" spans="2:10">
      <c r="B2584" s="11"/>
      <c r="D2584" s="14"/>
      <c r="F2584" s="13"/>
      <c r="G2584" s="10"/>
      <c r="H2584" s="10"/>
      <c r="I2584" s="10"/>
      <c r="J2584" s="10"/>
    </row>
    <row r="2585" spans="2:10">
      <c r="B2585" s="11"/>
      <c r="D2585" s="14"/>
      <c r="F2585" s="13"/>
      <c r="G2585" s="10"/>
      <c r="H2585" s="10"/>
      <c r="I2585" s="10"/>
      <c r="J2585" s="10"/>
    </row>
    <row r="2586" spans="2:10">
      <c r="B2586" s="11"/>
      <c r="D2586" s="14"/>
      <c r="F2586" s="13"/>
      <c r="G2586" s="10"/>
      <c r="H2586" s="10"/>
      <c r="I2586" s="10"/>
      <c r="J2586" s="10"/>
    </row>
    <row r="2587" spans="2:10">
      <c r="B2587" s="11"/>
      <c r="D2587" s="14"/>
      <c r="F2587" s="13"/>
      <c r="G2587" s="10"/>
      <c r="H2587" s="10"/>
      <c r="I2587" s="10"/>
      <c r="J2587" s="10"/>
    </row>
    <row r="2588" spans="2:10">
      <c r="B2588" s="11"/>
      <c r="D2588" s="14"/>
      <c r="F2588" s="13"/>
      <c r="G2588" s="10"/>
      <c r="H2588" s="10"/>
      <c r="I2588" s="10"/>
      <c r="J2588" s="10"/>
    </row>
    <row r="2589" spans="2:10">
      <c r="B2589" s="11"/>
      <c r="D2589" s="14"/>
      <c r="F2589" s="13"/>
      <c r="G2589" s="10"/>
      <c r="H2589" s="10"/>
      <c r="I2589" s="10"/>
      <c r="J2589" s="10"/>
    </row>
    <row r="2590" spans="2:10">
      <c r="B2590" s="11"/>
      <c r="D2590" s="14"/>
      <c r="F2590" s="13"/>
      <c r="G2590" s="10"/>
      <c r="H2590" s="10"/>
      <c r="I2590" s="10"/>
      <c r="J2590" s="10"/>
    </row>
    <row r="2591" spans="2:10">
      <c r="B2591" s="11"/>
      <c r="D2591" s="14"/>
      <c r="F2591" s="13"/>
      <c r="G2591" s="10"/>
      <c r="H2591" s="10"/>
      <c r="I2591" s="10"/>
      <c r="J2591" s="10"/>
    </row>
    <row r="2592" spans="2:10">
      <c r="B2592" s="11"/>
      <c r="D2592" s="14"/>
      <c r="F2592" s="13"/>
      <c r="G2592" s="10"/>
      <c r="H2592" s="10"/>
      <c r="I2592" s="10"/>
      <c r="J2592" s="10"/>
    </row>
    <row r="2593" spans="2:10">
      <c r="B2593" s="11"/>
      <c r="D2593" s="14"/>
      <c r="F2593" s="13"/>
      <c r="G2593" s="10"/>
      <c r="H2593" s="10"/>
      <c r="I2593" s="10"/>
      <c r="J2593" s="10"/>
    </row>
    <row r="2594" spans="2:10">
      <c r="B2594" s="11"/>
      <c r="D2594" s="14"/>
      <c r="F2594" s="13"/>
      <c r="G2594" s="10"/>
      <c r="H2594" s="10"/>
      <c r="I2594" s="10"/>
      <c r="J2594" s="10"/>
    </row>
    <row r="2595" spans="2:10">
      <c r="B2595" s="11"/>
      <c r="D2595" s="14"/>
      <c r="F2595" s="13"/>
      <c r="G2595" s="10"/>
      <c r="H2595" s="10"/>
      <c r="I2595" s="10"/>
      <c r="J2595" s="10"/>
    </row>
    <row r="2596" spans="2:10">
      <c r="B2596" s="11"/>
      <c r="D2596" s="14"/>
      <c r="F2596" s="13"/>
      <c r="G2596" s="10"/>
      <c r="H2596" s="10"/>
      <c r="I2596" s="10"/>
      <c r="J2596" s="10"/>
    </row>
    <row r="2597" spans="2:10">
      <c r="B2597" s="11"/>
      <c r="D2597" s="14"/>
      <c r="F2597" s="13"/>
      <c r="G2597" s="10"/>
      <c r="H2597" s="10"/>
      <c r="I2597" s="10"/>
      <c r="J2597" s="10"/>
    </row>
    <row r="2598" spans="2:10">
      <c r="B2598" s="11"/>
      <c r="D2598" s="14"/>
      <c r="F2598" s="13"/>
      <c r="G2598" s="10"/>
      <c r="H2598" s="10"/>
      <c r="I2598" s="10"/>
      <c r="J2598" s="10"/>
    </row>
    <row r="2599" spans="2:10">
      <c r="B2599" s="11"/>
      <c r="D2599" s="14"/>
      <c r="F2599" s="13"/>
      <c r="G2599" s="10"/>
      <c r="H2599" s="10"/>
      <c r="I2599" s="10"/>
      <c r="J2599" s="10"/>
    </row>
    <row r="2600" spans="2:10">
      <c r="B2600" s="11"/>
      <c r="D2600" s="14"/>
      <c r="F2600" s="13"/>
      <c r="G2600" s="10"/>
      <c r="H2600" s="10"/>
      <c r="I2600" s="10"/>
      <c r="J2600" s="10"/>
    </row>
    <row r="2601" spans="2:10">
      <c r="B2601" s="11"/>
      <c r="D2601" s="14"/>
      <c r="F2601" s="13"/>
      <c r="G2601" s="10"/>
      <c r="H2601" s="10"/>
      <c r="I2601" s="10"/>
      <c r="J2601" s="10"/>
    </row>
    <row r="2602" spans="2:10">
      <c r="B2602" s="11"/>
      <c r="D2602" s="14"/>
      <c r="F2602" s="13"/>
      <c r="G2602" s="10"/>
      <c r="H2602" s="10"/>
      <c r="I2602" s="10"/>
      <c r="J2602" s="10"/>
    </row>
    <row r="2603" spans="2:10">
      <c r="B2603" s="11"/>
      <c r="D2603" s="14"/>
      <c r="F2603" s="13"/>
      <c r="G2603" s="10"/>
      <c r="H2603" s="10"/>
      <c r="I2603" s="10"/>
      <c r="J2603" s="10"/>
    </row>
    <row r="2604" spans="2:10">
      <c r="B2604" s="11"/>
      <c r="D2604" s="14"/>
      <c r="F2604" s="13"/>
      <c r="G2604" s="10"/>
      <c r="H2604" s="10"/>
      <c r="I2604" s="10"/>
      <c r="J2604" s="10"/>
    </row>
    <row r="2605" spans="2:10">
      <c r="B2605" s="11"/>
      <c r="D2605" s="14"/>
      <c r="F2605" s="13"/>
      <c r="G2605" s="10"/>
      <c r="H2605" s="10"/>
      <c r="I2605" s="10"/>
      <c r="J2605" s="10"/>
    </row>
    <row r="2606" spans="2:10">
      <c r="B2606" s="11"/>
      <c r="D2606" s="14"/>
      <c r="F2606" s="13"/>
      <c r="G2606" s="10"/>
      <c r="H2606" s="10"/>
      <c r="I2606" s="10"/>
      <c r="J2606" s="10"/>
    </row>
    <row r="2607" spans="2:10">
      <c r="B2607" s="11"/>
      <c r="D2607" s="14"/>
      <c r="F2607" s="13"/>
      <c r="G2607" s="10"/>
      <c r="H2607" s="10"/>
      <c r="I2607" s="10"/>
      <c r="J2607" s="10"/>
    </row>
    <row r="2608" spans="2:10">
      <c r="B2608" s="11"/>
      <c r="D2608" s="14"/>
      <c r="F2608" s="13"/>
      <c r="G2608" s="10"/>
      <c r="H2608" s="10"/>
      <c r="I2608" s="10"/>
      <c r="J2608" s="10"/>
    </row>
    <row r="2609" spans="2:10">
      <c r="B2609" s="11"/>
      <c r="D2609" s="14"/>
      <c r="F2609" s="13"/>
      <c r="G2609" s="10"/>
      <c r="H2609" s="10"/>
      <c r="I2609" s="10"/>
      <c r="J2609" s="10"/>
    </row>
    <row r="2610" spans="2:10">
      <c r="B2610" s="11"/>
      <c r="D2610" s="14"/>
      <c r="F2610" s="13"/>
      <c r="G2610" s="10"/>
      <c r="H2610" s="10"/>
      <c r="I2610" s="10"/>
      <c r="J2610" s="10"/>
    </row>
    <row r="2611" spans="2:10">
      <c r="B2611" s="11"/>
      <c r="D2611" s="14"/>
      <c r="F2611" s="13"/>
      <c r="G2611" s="10"/>
      <c r="H2611" s="10"/>
      <c r="I2611" s="10"/>
      <c r="J2611" s="10"/>
    </row>
    <row r="2612" spans="2:10">
      <c r="B2612" s="11"/>
      <c r="D2612" s="14"/>
      <c r="F2612" s="13"/>
      <c r="G2612" s="10"/>
      <c r="H2612" s="10"/>
      <c r="I2612" s="10"/>
      <c r="J2612" s="10"/>
    </row>
    <row r="2613" spans="2:10">
      <c r="B2613" s="11"/>
      <c r="D2613" s="14"/>
      <c r="F2613" s="13"/>
      <c r="G2613" s="10"/>
      <c r="H2613" s="10"/>
      <c r="I2613" s="10"/>
      <c r="J2613" s="10"/>
    </row>
    <row r="2614" spans="2:10">
      <c r="B2614" s="11"/>
      <c r="D2614" s="14"/>
      <c r="F2614" s="13"/>
      <c r="G2614" s="10"/>
      <c r="H2614" s="10"/>
      <c r="I2614" s="10"/>
      <c r="J2614" s="10"/>
    </row>
    <row r="2615" spans="2:10">
      <c r="B2615" s="11"/>
      <c r="D2615" s="14"/>
      <c r="F2615" s="13"/>
      <c r="G2615" s="10"/>
      <c r="H2615" s="10"/>
      <c r="I2615" s="10"/>
      <c r="J2615" s="10"/>
    </row>
    <row r="2616" spans="2:10">
      <c r="B2616" s="11"/>
      <c r="D2616" s="14"/>
      <c r="F2616" s="13"/>
      <c r="G2616" s="10"/>
      <c r="H2616" s="10"/>
      <c r="I2616" s="10"/>
      <c r="J2616" s="10"/>
    </row>
    <row r="2617" spans="2:10">
      <c r="B2617" s="11"/>
      <c r="D2617" s="14"/>
      <c r="F2617" s="13"/>
      <c r="G2617" s="10"/>
      <c r="H2617" s="10"/>
      <c r="I2617" s="10"/>
      <c r="J2617" s="10"/>
    </row>
    <row r="2618" spans="2:10">
      <c r="B2618" s="11"/>
      <c r="D2618" s="14"/>
      <c r="F2618" s="13"/>
      <c r="G2618" s="10"/>
      <c r="H2618" s="10"/>
      <c r="I2618" s="10"/>
      <c r="J2618" s="10"/>
    </row>
    <row r="2619" spans="2:10">
      <c r="B2619" s="11"/>
      <c r="D2619" s="14"/>
      <c r="F2619" s="13"/>
      <c r="G2619" s="10"/>
      <c r="H2619" s="10"/>
      <c r="I2619" s="10"/>
      <c r="J2619" s="10"/>
    </row>
    <row r="2620" spans="2:10">
      <c r="B2620" s="11"/>
      <c r="D2620" s="14"/>
      <c r="F2620" s="13"/>
      <c r="G2620" s="10"/>
      <c r="H2620" s="10"/>
      <c r="I2620" s="10"/>
      <c r="J2620" s="10"/>
    </row>
    <row r="2621" spans="2:10">
      <c r="B2621" s="11"/>
      <c r="D2621" s="14"/>
      <c r="F2621" s="13"/>
      <c r="G2621" s="10"/>
      <c r="H2621" s="10"/>
      <c r="I2621" s="10"/>
      <c r="J2621" s="10"/>
    </row>
    <row r="2622" spans="2:10">
      <c r="B2622" s="11"/>
      <c r="D2622" s="14"/>
      <c r="F2622" s="13"/>
      <c r="G2622" s="10"/>
      <c r="H2622" s="10"/>
      <c r="I2622" s="10"/>
      <c r="J2622" s="10"/>
    </row>
    <row r="2623" spans="2:10">
      <c r="B2623" s="11"/>
      <c r="D2623" s="14"/>
      <c r="F2623" s="13"/>
      <c r="G2623" s="10"/>
      <c r="H2623" s="10"/>
      <c r="I2623" s="10"/>
      <c r="J2623" s="10"/>
    </row>
    <row r="2624" spans="2:10">
      <c r="B2624" s="11"/>
      <c r="D2624" s="14"/>
      <c r="F2624" s="13"/>
      <c r="G2624" s="10"/>
      <c r="H2624" s="10"/>
      <c r="I2624" s="10"/>
      <c r="J2624" s="10"/>
    </row>
    <row r="2625" spans="2:10">
      <c r="B2625" s="11"/>
      <c r="D2625" s="14"/>
      <c r="F2625" s="13"/>
      <c r="G2625" s="10"/>
      <c r="H2625" s="10"/>
      <c r="I2625" s="10"/>
      <c r="J2625" s="10"/>
    </row>
    <row r="2626" spans="2:10">
      <c r="B2626" s="11"/>
      <c r="D2626" s="14"/>
      <c r="F2626" s="13"/>
      <c r="G2626" s="10"/>
      <c r="H2626" s="10"/>
      <c r="I2626" s="10"/>
      <c r="J2626" s="10"/>
    </row>
    <row r="2627" spans="2:10">
      <c r="B2627" s="11"/>
      <c r="D2627" s="14"/>
      <c r="F2627" s="13"/>
      <c r="G2627" s="10"/>
      <c r="H2627" s="10"/>
      <c r="I2627" s="10"/>
      <c r="J2627" s="10"/>
    </row>
    <row r="2628" spans="2:10">
      <c r="B2628" s="11"/>
      <c r="D2628" s="14"/>
      <c r="F2628" s="13"/>
      <c r="G2628" s="10"/>
      <c r="H2628" s="10"/>
      <c r="I2628" s="10"/>
      <c r="J2628" s="10"/>
    </row>
    <row r="2629" spans="2:10">
      <c r="B2629" s="11"/>
      <c r="D2629" s="14"/>
      <c r="F2629" s="13"/>
      <c r="G2629" s="10"/>
      <c r="H2629" s="10"/>
      <c r="I2629" s="10"/>
      <c r="J2629" s="10"/>
    </row>
    <row r="2630" spans="2:10">
      <c r="B2630" s="11"/>
      <c r="D2630" s="14"/>
      <c r="F2630" s="13"/>
      <c r="G2630" s="10"/>
      <c r="H2630" s="10"/>
      <c r="I2630" s="10"/>
      <c r="J2630" s="10"/>
    </row>
    <row r="2631" spans="2:10">
      <c r="B2631" s="11"/>
      <c r="D2631" s="14"/>
      <c r="F2631" s="13"/>
      <c r="G2631" s="10"/>
      <c r="H2631" s="10"/>
      <c r="I2631" s="10"/>
      <c r="J2631" s="10"/>
    </row>
    <row r="2632" spans="2:10">
      <c r="B2632" s="11"/>
      <c r="D2632" s="14"/>
      <c r="F2632" s="13"/>
      <c r="G2632" s="10"/>
      <c r="H2632" s="10"/>
      <c r="I2632" s="10"/>
      <c r="J2632" s="10"/>
    </row>
    <row r="2633" spans="2:10">
      <c r="B2633" s="11"/>
      <c r="D2633" s="14"/>
      <c r="F2633" s="13"/>
      <c r="G2633" s="10"/>
      <c r="H2633" s="10"/>
      <c r="I2633" s="10"/>
      <c r="J2633" s="10"/>
    </row>
    <row r="2634" spans="2:10">
      <c r="B2634" s="11"/>
      <c r="D2634" s="14"/>
      <c r="F2634" s="13"/>
      <c r="G2634" s="10"/>
      <c r="H2634" s="10"/>
      <c r="I2634" s="10"/>
      <c r="J2634" s="10"/>
    </row>
    <row r="2635" spans="2:10">
      <c r="B2635" s="11"/>
      <c r="D2635" s="14"/>
      <c r="F2635" s="13"/>
      <c r="G2635" s="10"/>
      <c r="H2635" s="10"/>
      <c r="I2635" s="10"/>
      <c r="J2635" s="10"/>
    </row>
    <row r="2636" spans="2:10">
      <c r="B2636" s="11"/>
      <c r="D2636" s="14"/>
      <c r="F2636" s="13"/>
      <c r="G2636" s="10"/>
      <c r="H2636" s="10"/>
      <c r="I2636" s="10"/>
      <c r="J2636" s="10"/>
    </row>
    <row r="2637" spans="2:10">
      <c r="B2637" s="11"/>
      <c r="D2637" s="14"/>
      <c r="F2637" s="13"/>
      <c r="G2637" s="10"/>
      <c r="H2637" s="10"/>
      <c r="I2637" s="10"/>
      <c r="J2637" s="10"/>
    </row>
    <row r="2638" spans="2:10">
      <c r="B2638" s="11"/>
      <c r="D2638" s="14"/>
      <c r="F2638" s="13"/>
      <c r="G2638" s="10"/>
      <c r="H2638" s="10"/>
      <c r="I2638" s="10"/>
      <c r="J2638" s="10"/>
    </row>
    <row r="2639" spans="2:10">
      <c r="B2639" s="11"/>
      <c r="D2639" s="14"/>
      <c r="F2639" s="13"/>
      <c r="G2639" s="10"/>
      <c r="H2639" s="10"/>
      <c r="I2639" s="10"/>
      <c r="J2639" s="10"/>
    </row>
    <row r="2640" spans="2:10">
      <c r="B2640" s="11"/>
      <c r="D2640" s="14"/>
      <c r="F2640" s="13"/>
      <c r="G2640" s="10"/>
      <c r="H2640" s="10"/>
      <c r="I2640" s="10"/>
      <c r="J2640" s="10"/>
    </row>
    <row r="2641" spans="2:10">
      <c r="B2641" s="11"/>
      <c r="D2641" s="14"/>
      <c r="F2641" s="13"/>
      <c r="G2641" s="10"/>
      <c r="H2641" s="10"/>
      <c r="I2641" s="10"/>
      <c r="J2641" s="10"/>
    </row>
    <row r="2642" spans="2:10">
      <c r="B2642" s="11"/>
      <c r="D2642" s="14"/>
      <c r="F2642" s="13"/>
      <c r="G2642" s="10"/>
      <c r="H2642" s="10"/>
      <c r="I2642" s="10"/>
      <c r="J2642" s="10"/>
    </row>
    <row r="2643" spans="2:10">
      <c r="B2643" s="11"/>
      <c r="D2643" s="14"/>
      <c r="F2643" s="13"/>
      <c r="G2643" s="10"/>
      <c r="H2643" s="10"/>
      <c r="I2643" s="10"/>
      <c r="J2643" s="10"/>
    </row>
    <row r="2644" spans="2:10">
      <c r="B2644" s="11"/>
      <c r="D2644" s="14"/>
      <c r="F2644" s="13"/>
      <c r="G2644" s="10"/>
      <c r="H2644" s="10"/>
      <c r="I2644" s="10"/>
      <c r="J2644" s="10"/>
    </row>
    <row r="2645" spans="2:10">
      <c r="B2645" s="11"/>
      <c r="D2645" s="14"/>
      <c r="F2645" s="13"/>
      <c r="G2645" s="10"/>
      <c r="H2645" s="10"/>
      <c r="I2645" s="10"/>
      <c r="J2645" s="10"/>
    </row>
    <row r="2646" spans="2:10">
      <c r="B2646" s="11"/>
      <c r="D2646" s="14"/>
      <c r="F2646" s="13"/>
      <c r="G2646" s="10"/>
      <c r="H2646" s="10"/>
      <c r="I2646" s="10"/>
      <c r="J2646" s="10"/>
    </row>
    <row r="2647" spans="2:10">
      <c r="B2647" s="11"/>
      <c r="D2647" s="14"/>
      <c r="F2647" s="13"/>
      <c r="G2647" s="10"/>
      <c r="H2647" s="10"/>
      <c r="I2647" s="10"/>
      <c r="J2647" s="10"/>
    </row>
    <row r="2648" spans="2:10">
      <c r="B2648" s="11"/>
      <c r="D2648" s="14"/>
      <c r="F2648" s="13"/>
      <c r="G2648" s="10"/>
      <c r="H2648" s="10"/>
      <c r="I2648" s="10"/>
      <c r="J2648" s="10"/>
    </row>
    <row r="2649" spans="2:10">
      <c r="B2649" s="11"/>
      <c r="D2649" s="14"/>
      <c r="F2649" s="13"/>
      <c r="G2649" s="10"/>
      <c r="H2649" s="10"/>
      <c r="I2649" s="10"/>
      <c r="J2649" s="10"/>
    </row>
    <row r="2650" spans="2:10">
      <c r="B2650" s="11"/>
      <c r="D2650" s="14"/>
      <c r="F2650" s="13"/>
      <c r="G2650" s="10"/>
      <c r="H2650" s="10"/>
      <c r="I2650" s="10"/>
      <c r="J2650" s="10"/>
    </row>
    <row r="2651" spans="2:10">
      <c r="B2651" s="11"/>
      <c r="D2651" s="14"/>
      <c r="F2651" s="13"/>
      <c r="G2651" s="10"/>
      <c r="H2651" s="10"/>
      <c r="I2651" s="10"/>
      <c r="J2651" s="10"/>
    </row>
    <row r="2652" spans="2:10">
      <c r="B2652" s="11"/>
      <c r="D2652" s="14"/>
      <c r="F2652" s="13"/>
      <c r="G2652" s="10"/>
      <c r="H2652" s="10"/>
      <c r="I2652" s="10"/>
      <c r="J2652" s="10"/>
    </row>
    <row r="2653" spans="2:10">
      <c r="B2653" s="11"/>
      <c r="D2653" s="14"/>
      <c r="F2653" s="13"/>
      <c r="G2653" s="10"/>
      <c r="H2653" s="10"/>
      <c r="I2653" s="10"/>
      <c r="J2653" s="10"/>
    </row>
    <row r="2654" spans="2:10">
      <c r="B2654" s="11"/>
      <c r="D2654" s="14"/>
      <c r="F2654" s="13"/>
      <c r="G2654" s="10"/>
      <c r="H2654" s="10"/>
      <c r="I2654" s="10"/>
      <c r="J2654" s="10"/>
    </row>
    <row r="2655" spans="2:10">
      <c r="B2655" s="11"/>
      <c r="D2655" s="14"/>
      <c r="F2655" s="13"/>
      <c r="G2655" s="10"/>
      <c r="H2655" s="10"/>
      <c r="I2655" s="10"/>
      <c r="J2655" s="10"/>
    </row>
    <row r="2656" spans="2:10">
      <c r="B2656" s="11"/>
      <c r="D2656" s="14"/>
      <c r="F2656" s="13"/>
      <c r="G2656" s="10"/>
      <c r="H2656" s="10"/>
      <c r="I2656" s="10"/>
      <c r="J2656" s="10"/>
    </row>
    <row r="2657" spans="2:10">
      <c r="B2657" s="11"/>
      <c r="D2657" s="14"/>
      <c r="F2657" s="13"/>
      <c r="G2657" s="10"/>
      <c r="H2657" s="10"/>
      <c r="I2657" s="10"/>
      <c r="J2657" s="10"/>
    </row>
    <row r="2658" spans="2:10">
      <c r="B2658" s="11"/>
      <c r="D2658" s="14"/>
      <c r="F2658" s="13"/>
      <c r="G2658" s="10"/>
      <c r="H2658" s="10"/>
      <c r="I2658" s="10"/>
      <c r="J2658" s="10"/>
    </row>
    <row r="2659" spans="2:10">
      <c r="B2659" s="11"/>
      <c r="D2659" s="14"/>
      <c r="F2659" s="13"/>
      <c r="G2659" s="10"/>
      <c r="H2659" s="10"/>
      <c r="I2659" s="10"/>
      <c r="J2659" s="10"/>
    </row>
    <row r="2660" spans="2:10">
      <c r="B2660" s="11"/>
      <c r="D2660" s="14"/>
      <c r="F2660" s="13"/>
      <c r="G2660" s="10"/>
      <c r="H2660" s="10"/>
      <c r="I2660" s="10"/>
      <c r="J2660" s="10"/>
    </row>
    <row r="2661" spans="2:10">
      <c r="B2661" s="11"/>
      <c r="D2661" s="14"/>
      <c r="F2661" s="13"/>
      <c r="G2661" s="10"/>
      <c r="H2661" s="10"/>
      <c r="I2661" s="10"/>
      <c r="J2661" s="10"/>
    </row>
    <row r="2662" spans="2:10">
      <c r="B2662" s="11"/>
      <c r="D2662" s="14"/>
      <c r="F2662" s="13"/>
      <c r="G2662" s="10"/>
      <c r="H2662" s="10"/>
      <c r="I2662" s="10"/>
      <c r="J2662" s="10"/>
    </row>
    <row r="2663" spans="2:10">
      <c r="B2663" s="11"/>
      <c r="D2663" s="14"/>
      <c r="F2663" s="13"/>
      <c r="G2663" s="10"/>
      <c r="H2663" s="10"/>
      <c r="I2663" s="10"/>
      <c r="J2663" s="10"/>
    </row>
    <row r="2664" spans="2:10">
      <c r="B2664" s="11"/>
      <c r="D2664" s="14"/>
      <c r="F2664" s="13"/>
      <c r="G2664" s="10"/>
      <c r="H2664" s="10"/>
      <c r="I2664" s="10"/>
      <c r="J2664" s="10"/>
    </row>
    <row r="2665" spans="2:10">
      <c r="B2665" s="11"/>
      <c r="D2665" s="14"/>
      <c r="F2665" s="13"/>
      <c r="G2665" s="10"/>
      <c r="H2665" s="10"/>
      <c r="I2665" s="10"/>
      <c r="J2665" s="10"/>
    </row>
    <row r="2666" spans="2:10">
      <c r="B2666" s="11"/>
      <c r="D2666" s="14"/>
      <c r="F2666" s="13"/>
      <c r="G2666" s="10"/>
      <c r="H2666" s="10"/>
      <c r="I2666" s="10"/>
      <c r="J2666" s="10"/>
    </row>
    <row r="2667" spans="2:10">
      <c r="B2667" s="11"/>
      <c r="D2667" s="14"/>
      <c r="F2667" s="13"/>
      <c r="G2667" s="10"/>
      <c r="H2667" s="10"/>
      <c r="I2667" s="10"/>
      <c r="J2667" s="10"/>
    </row>
    <row r="2668" spans="2:10">
      <c r="B2668" s="11"/>
      <c r="D2668" s="14"/>
      <c r="F2668" s="13"/>
      <c r="G2668" s="10"/>
      <c r="H2668" s="10"/>
      <c r="I2668" s="10"/>
      <c r="J2668" s="10"/>
    </row>
    <row r="2669" spans="2:10">
      <c r="B2669" s="11"/>
      <c r="D2669" s="14"/>
      <c r="F2669" s="13"/>
      <c r="G2669" s="10"/>
      <c r="H2669" s="10"/>
      <c r="I2669" s="10"/>
      <c r="J2669" s="10"/>
    </row>
    <row r="2670" spans="2:10">
      <c r="B2670" s="11"/>
      <c r="D2670" s="14"/>
      <c r="F2670" s="13"/>
      <c r="G2670" s="10"/>
      <c r="H2670" s="10"/>
      <c r="I2670" s="10"/>
      <c r="J2670" s="10"/>
    </row>
    <row r="2671" spans="2:10">
      <c r="B2671" s="11"/>
      <c r="D2671" s="14"/>
      <c r="F2671" s="13"/>
      <c r="G2671" s="10"/>
      <c r="H2671" s="10"/>
      <c r="I2671" s="10"/>
      <c r="J2671" s="10"/>
    </row>
    <row r="2672" spans="2:10">
      <c r="B2672" s="11"/>
      <c r="D2672" s="14"/>
      <c r="F2672" s="13"/>
      <c r="G2672" s="10"/>
      <c r="H2672" s="10"/>
      <c r="I2672" s="10"/>
      <c r="J2672" s="10"/>
    </row>
    <row r="2673" spans="2:10">
      <c r="B2673" s="11"/>
      <c r="D2673" s="14"/>
      <c r="F2673" s="13"/>
      <c r="G2673" s="10"/>
      <c r="H2673" s="10"/>
      <c r="I2673" s="10"/>
      <c r="J2673" s="10"/>
    </row>
    <row r="2674" spans="2:10">
      <c r="B2674" s="11"/>
      <c r="D2674" s="14"/>
      <c r="F2674" s="13"/>
      <c r="G2674" s="10"/>
      <c r="H2674" s="10"/>
      <c r="I2674" s="10"/>
      <c r="J2674" s="10"/>
    </row>
    <row r="2675" spans="2:10">
      <c r="B2675" s="11"/>
      <c r="D2675" s="14"/>
      <c r="F2675" s="13"/>
      <c r="G2675" s="10"/>
      <c r="H2675" s="10"/>
      <c r="I2675" s="10"/>
      <c r="J2675" s="10"/>
    </row>
    <row r="2676" spans="2:10">
      <c r="B2676" s="11"/>
      <c r="D2676" s="14"/>
      <c r="F2676" s="13"/>
      <c r="G2676" s="10"/>
      <c r="H2676" s="10"/>
      <c r="I2676" s="10"/>
      <c r="J2676" s="10"/>
    </row>
    <row r="2677" spans="2:10">
      <c r="B2677" s="11"/>
      <c r="D2677" s="14"/>
      <c r="F2677" s="13"/>
      <c r="G2677" s="10"/>
      <c r="H2677" s="10"/>
      <c r="I2677" s="10"/>
      <c r="J2677" s="10"/>
    </row>
    <row r="2678" spans="2:10">
      <c r="B2678" s="11"/>
      <c r="D2678" s="14"/>
      <c r="F2678" s="13"/>
      <c r="G2678" s="10"/>
      <c r="H2678" s="10"/>
      <c r="I2678" s="10"/>
      <c r="J2678" s="10"/>
    </row>
    <row r="2679" spans="2:10">
      <c r="B2679" s="11"/>
      <c r="D2679" s="14"/>
      <c r="F2679" s="13"/>
      <c r="G2679" s="10"/>
      <c r="H2679" s="10"/>
      <c r="I2679" s="10"/>
      <c r="J2679" s="10"/>
    </row>
    <row r="2680" spans="2:10">
      <c r="B2680" s="11"/>
      <c r="D2680" s="14"/>
      <c r="F2680" s="13"/>
      <c r="G2680" s="10"/>
      <c r="H2680" s="10"/>
      <c r="I2680" s="10"/>
      <c r="J2680" s="10"/>
    </row>
    <row r="2681" spans="2:10">
      <c r="B2681" s="11"/>
      <c r="D2681" s="14"/>
      <c r="F2681" s="13"/>
      <c r="G2681" s="10"/>
      <c r="H2681" s="10"/>
      <c r="I2681" s="10"/>
      <c r="J2681" s="10"/>
    </row>
    <row r="2682" spans="2:10">
      <c r="B2682" s="11"/>
      <c r="D2682" s="14"/>
      <c r="F2682" s="13"/>
      <c r="G2682" s="10"/>
      <c r="H2682" s="10"/>
      <c r="I2682" s="10"/>
      <c r="J2682" s="10"/>
    </row>
    <row r="2683" spans="2:10">
      <c r="B2683" s="11"/>
      <c r="D2683" s="14"/>
      <c r="F2683" s="13"/>
      <c r="G2683" s="10"/>
      <c r="H2683" s="10"/>
      <c r="I2683" s="10"/>
      <c r="J2683" s="10"/>
    </row>
    <row r="2684" spans="2:10">
      <c r="B2684" s="11"/>
      <c r="D2684" s="14"/>
      <c r="F2684" s="13"/>
      <c r="G2684" s="10"/>
      <c r="H2684" s="10"/>
      <c r="I2684" s="10"/>
      <c r="J2684" s="10"/>
    </row>
    <row r="2685" spans="2:10">
      <c r="B2685" s="11"/>
      <c r="D2685" s="14"/>
      <c r="F2685" s="13"/>
      <c r="G2685" s="10"/>
      <c r="H2685" s="10"/>
      <c r="I2685" s="10"/>
      <c r="J2685" s="10"/>
    </row>
    <row r="2686" spans="2:10">
      <c r="B2686" s="11"/>
      <c r="D2686" s="14"/>
      <c r="F2686" s="13"/>
      <c r="G2686" s="10"/>
      <c r="H2686" s="10"/>
      <c r="I2686" s="10"/>
      <c r="J2686" s="10"/>
    </row>
    <row r="2687" spans="2:10">
      <c r="B2687" s="11"/>
      <c r="D2687" s="14"/>
      <c r="F2687" s="13"/>
      <c r="G2687" s="10"/>
      <c r="H2687" s="10"/>
      <c r="I2687" s="10"/>
      <c r="J2687" s="10"/>
    </row>
    <row r="2688" spans="2:10">
      <c r="B2688" s="11"/>
      <c r="D2688" s="14"/>
      <c r="F2688" s="13"/>
      <c r="G2688" s="10"/>
      <c r="H2688" s="10"/>
      <c r="I2688" s="10"/>
      <c r="J2688" s="10"/>
    </row>
    <row r="2689" spans="2:10">
      <c r="B2689" s="11"/>
      <c r="D2689" s="14"/>
      <c r="F2689" s="13"/>
      <c r="G2689" s="10"/>
      <c r="H2689" s="10"/>
      <c r="I2689" s="10"/>
      <c r="J2689" s="10"/>
    </row>
    <row r="2690" spans="2:10">
      <c r="B2690" s="11"/>
      <c r="D2690" s="14"/>
      <c r="F2690" s="13"/>
      <c r="G2690" s="10"/>
      <c r="H2690" s="10"/>
      <c r="I2690" s="10"/>
      <c r="J2690" s="10"/>
    </row>
    <row r="2691" spans="2:10">
      <c r="B2691" s="11"/>
      <c r="D2691" s="14"/>
      <c r="F2691" s="13"/>
      <c r="G2691" s="10"/>
      <c r="H2691" s="10"/>
      <c r="I2691" s="10"/>
      <c r="J2691" s="10"/>
    </row>
    <row r="2692" spans="2:10">
      <c r="B2692" s="11"/>
      <c r="D2692" s="14"/>
      <c r="F2692" s="13"/>
      <c r="G2692" s="10"/>
      <c r="H2692" s="10"/>
      <c r="I2692" s="10"/>
      <c r="J2692" s="10"/>
    </row>
    <row r="2693" spans="2:10">
      <c r="B2693" s="11"/>
      <c r="D2693" s="14"/>
      <c r="F2693" s="13"/>
      <c r="G2693" s="10"/>
      <c r="H2693" s="10"/>
      <c r="I2693" s="10"/>
      <c r="J2693" s="10"/>
    </row>
    <row r="2694" spans="2:10">
      <c r="B2694" s="11"/>
      <c r="D2694" s="14"/>
      <c r="F2694" s="13"/>
      <c r="G2694" s="10"/>
      <c r="H2694" s="10"/>
      <c r="I2694" s="10"/>
      <c r="J2694" s="10"/>
    </row>
    <row r="2695" spans="2:10">
      <c r="B2695" s="11"/>
      <c r="D2695" s="14"/>
      <c r="F2695" s="13"/>
      <c r="G2695" s="10"/>
      <c r="H2695" s="10"/>
      <c r="I2695" s="10"/>
      <c r="J2695" s="10"/>
    </row>
    <row r="2696" spans="2:10">
      <c r="B2696" s="11"/>
      <c r="D2696" s="14"/>
      <c r="F2696" s="13"/>
      <c r="G2696" s="10"/>
      <c r="H2696" s="10"/>
      <c r="I2696" s="10"/>
      <c r="J2696" s="10"/>
    </row>
    <row r="2697" spans="2:10">
      <c r="B2697" s="11"/>
      <c r="D2697" s="14"/>
      <c r="F2697" s="13"/>
      <c r="G2697" s="10"/>
      <c r="H2697" s="10"/>
      <c r="I2697" s="10"/>
      <c r="J2697" s="10"/>
    </row>
    <row r="2698" spans="2:10">
      <c r="B2698" s="11"/>
      <c r="D2698" s="14"/>
      <c r="F2698" s="13"/>
      <c r="G2698" s="10"/>
      <c r="H2698" s="10"/>
      <c r="I2698" s="10"/>
      <c r="J2698" s="10"/>
    </row>
    <row r="2699" spans="2:10">
      <c r="B2699" s="11"/>
      <c r="D2699" s="14"/>
      <c r="F2699" s="13"/>
      <c r="G2699" s="10"/>
      <c r="H2699" s="10"/>
      <c r="I2699" s="10"/>
      <c r="J2699" s="10"/>
    </row>
    <row r="2700" spans="2:10">
      <c r="B2700" s="11"/>
      <c r="D2700" s="14"/>
      <c r="F2700" s="13"/>
      <c r="G2700" s="10"/>
      <c r="H2700" s="10"/>
      <c r="I2700" s="10"/>
      <c r="J2700" s="10"/>
    </row>
    <row r="2701" spans="2:10">
      <c r="B2701" s="11"/>
      <c r="D2701" s="14"/>
      <c r="F2701" s="13"/>
      <c r="G2701" s="10"/>
      <c r="H2701" s="10"/>
      <c r="I2701" s="10"/>
      <c r="J2701" s="10"/>
    </row>
    <row r="2702" spans="2:10">
      <c r="B2702" s="11"/>
      <c r="D2702" s="14"/>
      <c r="F2702" s="13"/>
      <c r="G2702" s="10"/>
      <c r="H2702" s="10"/>
      <c r="I2702" s="10"/>
      <c r="J2702" s="10"/>
    </row>
    <row r="2703" spans="2:10">
      <c r="B2703" s="11"/>
      <c r="D2703" s="14"/>
      <c r="F2703" s="13"/>
      <c r="G2703" s="10"/>
      <c r="H2703" s="10"/>
      <c r="I2703" s="10"/>
      <c r="J2703" s="10"/>
    </row>
    <row r="2704" spans="2:10">
      <c r="B2704" s="11"/>
      <c r="D2704" s="14"/>
      <c r="F2704" s="13"/>
      <c r="G2704" s="10"/>
      <c r="H2704" s="10"/>
      <c r="I2704" s="10"/>
      <c r="J2704" s="10"/>
    </row>
    <row r="2705" spans="2:10">
      <c r="B2705" s="11"/>
      <c r="D2705" s="14"/>
      <c r="F2705" s="13"/>
      <c r="G2705" s="10"/>
      <c r="H2705" s="10"/>
      <c r="I2705" s="10"/>
      <c r="J2705" s="10"/>
    </row>
    <row r="2706" spans="2:10">
      <c r="B2706" s="11"/>
      <c r="D2706" s="14"/>
      <c r="F2706" s="13"/>
      <c r="G2706" s="10"/>
      <c r="H2706" s="10"/>
      <c r="I2706" s="10"/>
      <c r="J2706" s="10"/>
    </row>
    <row r="2707" spans="2:10">
      <c r="B2707" s="11"/>
      <c r="D2707" s="14"/>
      <c r="F2707" s="13"/>
      <c r="G2707" s="10"/>
      <c r="H2707" s="10"/>
      <c r="I2707" s="10"/>
      <c r="J2707" s="10"/>
    </row>
    <row r="2708" spans="2:10">
      <c r="B2708" s="11"/>
      <c r="D2708" s="14"/>
      <c r="F2708" s="13"/>
      <c r="G2708" s="10"/>
      <c r="H2708" s="10"/>
      <c r="I2708" s="10"/>
      <c r="J2708" s="10"/>
    </row>
    <row r="2709" spans="2:10">
      <c r="B2709" s="11"/>
      <c r="D2709" s="14"/>
      <c r="F2709" s="13"/>
      <c r="G2709" s="10"/>
      <c r="H2709" s="10"/>
      <c r="I2709" s="10"/>
      <c r="J2709" s="10"/>
    </row>
    <row r="2710" spans="2:10">
      <c r="B2710" s="11"/>
      <c r="D2710" s="14"/>
      <c r="F2710" s="13"/>
      <c r="G2710" s="10"/>
      <c r="H2710" s="10"/>
      <c r="I2710" s="10"/>
      <c r="J2710" s="10"/>
    </row>
    <row r="2711" spans="2:10">
      <c r="B2711" s="11"/>
      <c r="D2711" s="14"/>
      <c r="F2711" s="13"/>
      <c r="G2711" s="10"/>
      <c r="H2711" s="10"/>
      <c r="I2711" s="10"/>
      <c r="J2711" s="10"/>
    </row>
    <row r="2712" spans="2:10">
      <c r="B2712" s="11"/>
      <c r="D2712" s="14"/>
      <c r="F2712" s="13"/>
      <c r="G2712" s="10"/>
      <c r="H2712" s="10"/>
      <c r="I2712" s="10"/>
      <c r="J2712" s="10"/>
    </row>
    <row r="2713" spans="2:10">
      <c r="B2713" s="11"/>
      <c r="D2713" s="14"/>
      <c r="F2713" s="13"/>
      <c r="G2713" s="10"/>
      <c r="H2713" s="10"/>
      <c r="I2713" s="10"/>
      <c r="J2713" s="10"/>
    </row>
    <row r="2714" spans="2:10">
      <c r="B2714" s="11"/>
      <c r="D2714" s="14"/>
      <c r="F2714" s="13"/>
      <c r="G2714" s="10"/>
      <c r="H2714" s="10"/>
      <c r="I2714" s="10"/>
      <c r="J2714" s="10"/>
    </row>
    <row r="2715" spans="2:10">
      <c r="B2715" s="11"/>
      <c r="D2715" s="14"/>
      <c r="F2715" s="13"/>
      <c r="G2715" s="10"/>
      <c r="H2715" s="10"/>
      <c r="I2715" s="10"/>
      <c r="J2715" s="10"/>
    </row>
    <row r="2716" spans="2:10">
      <c r="B2716" s="11"/>
      <c r="D2716" s="14"/>
      <c r="F2716" s="13"/>
      <c r="G2716" s="10"/>
      <c r="H2716" s="10"/>
      <c r="I2716" s="10"/>
      <c r="J2716" s="10"/>
    </row>
    <row r="2717" spans="2:10">
      <c r="B2717" s="11"/>
      <c r="D2717" s="14"/>
      <c r="F2717" s="13"/>
      <c r="G2717" s="10"/>
      <c r="H2717" s="10"/>
      <c r="I2717" s="10"/>
      <c r="J2717" s="10"/>
    </row>
    <row r="2718" spans="2:10">
      <c r="B2718" s="11"/>
      <c r="D2718" s="14"/>
      <c r="F2718" s="13"/>
      <c r="G2718" s="10"/>
      <c r="H2718" s="10"/>
      <c r="I2718" s="10"/>
      <c r="J2718" s="10"/>
    </row>
    <row r="2719" spans="2:10">
      <c r="B2719" s="11"/>
      <c r="D2719" s="14"/>
      <c r="F2719" s="13"/>
      <c r="G2719" s="10"/>
      <c r="H2719" s="10"/>
      <c r="I2719" s="10"/>
      <c r="J2719" s="10"/>
    </row>
    <row r="2720" spans="2:10">
      <c r="B2720" s="11"/>
      <c r="D2720" s="14"/>
      <c r="F2720" s="13"/>
      <c r="G2720" s="10"/>
      <c r="H2720" s="10"/>
      <c r="I2720" s="10"/>
      <c r="J2720" s="10"/>
    </row>
    <row r="2721" spans="2:10">
      <c r="B2721" s="11"/>
      <c r="D2721" s="14"/>
      <c r="F2721" s="13"/>
      <c r="G2721" s="10"/>
      <c r="H2721" s="10"/>
      <c r="I2721" s="10"/>
      <c r="J2721" s="10"/>
    </row>
    <row r="2722" spans="2:10">
      <c r="B2722" s="11"/>
      <c r="D2722" s="14"/>
      <c r="F2722" s="13"/>
      <c r="G2722" s="10"/>
      <c r="H2722" s="10"/>
      <c r="I2722" s="10"/>
      <c r="J2722" s="10"/>
    </row>
    <row r="2723" spans="2:10">
      <c r="B2723" s="11"/>
      <c r="D2723" s="14"/>
      <c r="F2723" s="13"/>
      <c r="G2723" s="10"/>
      <c r="H2723" s="10"/>
      <c r="I2723" s="10"/>
      <c r="J2723" s="10"/>
    </row>
    <row r="2724" spans="2:10">
      <c r="B2724" s="11"/>
      <c r="D2724" s="14"/>
      <c r="F2724" s="13"/>
      <c r="G2724" s="10"/>
      <c r="H2724" s="10"/>
      <c r="I2724" s="10"/>
      <c r="J2724" s="10"/>
    </row>
    <row r="2725" spans="2:10">
      <c r="B2725" s="11"/>
      <c r="D2725" s="14"/>
      <c r="F2725" s="13"/>
      <c r="G2725" s="10"/>
      <c r="H2725" s="10"/>
      <c r="I2725" s="10"/>
      <c r="J2725" s="10"/>
    </row>
    <row r="2726" spans="2:10">
      <c r="B2726" s="11"/>
      <c r="D2726" s="14"/>
      <c r="F2726" s="13"/>
      <c r="G2726" s="10"/>
      <c r="H2726" s="10"/>
      <c r="I2726" s="10"/>
      <c r="J2726" s="10"/>
    </row>
    <row r="2727" spans="2:10">
      <c r="B2727" s="11"/>
      <c r="D2727" s="14"/>
      <c r="F2727" s="13"/>
      <c r="G2727" s="10"/>
      <c r="H2727" s="10"/>
      <c r="I2727" s="10"/>
      <c r="J2727" s="10"/>
    </row>
    <row r="2728" spans="2:10">
      <c r="B2728" s="11"/>
      <c r="D2728" s="14"/>
      <c r="F2728" s="13"/>
      <c r="G2728" s="10"/>
      <c r="H2728" s="10"/>
      <c r="I2728" s="10"/>
      <c r="J2728" s="10"/>
    </row>
    <row r="2729" spans="2:10">
      <c r="B2729" s="11"/>
      <c r="D2729" s="14"/>
      <c r="F2729" s="13"/>
      <c r="G2729" s="10"/>
      <c r="H2729" s="10"/>
      <c r="I2729" s="10"/>
      <c r="J2729" s="10"/>
    </row>
    <row r="2730" spans="2:10">
      <c r="B2730" s="11"/>
      <c r="D2730" s="14"/>
      <c r="F2730" s="13"/>
      <c r="G2730" s="10"/>
      <c r="H2730" s="10"/>
      <c r="I2730" s="10"/>
      <c r="J2730" s="10"/>
    </row>
    <row r="2731" spans="2:10">
      <c r="B2731" s="11"/>
      <c r="D2731" s="14"/>
      <c r="F2731" s="13"/>
      <c r="G2731" s="10"/>
      <c r="H2731" s="10"/>
      <c r="I2731" s="10"/>
      <c r="J2731" s="10"/>
    </row>
    <row r="2732" spans="2:10">
      <c r="B2732" s="11"/>
      <c r="D2732" s="14"/>
      <c r="F2732" s="13"/>
      <c r="G2732" s="10"/>
      <c r="H2732" s="10"/>
      <c r="I2732" s="10"/>
      <c r="J2732" s="10"/>
    </row>
    <row r="2733" spans="2:10">
      <c r="B2733" s="11"/>
      <c r="D2733" s="14"/>
      <c r="F2733" s="13"/>
      <c r="G2733" s="10"/>
      <c r="H2733" s="10"/>
      <c r="I2733" s="10"/>
      <c r="J2733" s="10"/>
    </row>
    <row r="2734" spans="2:10">
      <c r="B2734" s="11"/>
      <c r="D2734" s="14"/>
      <c r="F2734" s="13"/>
      <c r="G2734" s="10"/>
      <c r="H2734" s="10"/>
      <c r="I2734" s="10"/>
      <c r="J2734" s="10"/>
    </row>
    <row r="2735" spans="2:10">
      <c r="B2735" s="11"/>
      <c r="D2735" s="14"/>
      <c r="F2735" s="13"/>
      <c r="G2735" s="10"/>
      <c r="H2735" s="10"/>
      <c r="I2735" s="10"/>
      <c r="J2735" s="10"/>
    </row>
    <row r="2736" spans="2:10">
      <c r="B2736" s="11"/>
      <c r="D2736" s="14"/>
      <c r="F2736" s="13"/>
      <c r="G2736" s="10"/>
      <c r="H2736" s="10"/>
      <c r="I2736" s="10"/>
      <c r="J2736" s="10"/>
    </row>
    <row r="2737" spans="2:10">
      <c r="B2737" s="11"/>
      <c r="D2737" s="14"/>
      <c r="F2737" s="13"/>
      <c r="G2737" s="10"/>
      <c r="H2737" s="10"/>
      <c r="I2737" s="10"/>
      <c r="J2737" s="10"/>
    </row>
    <row r="2738" spans="2:10">
      <c r="B2738" s="11"/>
      <c r="D2738" s="14"/>
      <c r="F2738" s="13"/>
      <c r="G2738" s="10"/>
      <c r="H2738" s="10"/>
      <c r="I2738" s="10"/>
      <c r="J2738" s="10"/>
    </row>
    <row r="2739" spans="2:10">
      <c r="B2739" s="11"/>
      <c r="D2739" s="14"/>
      <c r="F2739" s="13"/>
      <c r="G2739" s="10"/>
      <c r="H2739" s="10"/>
      <c r="I2739" s="10"/>
      <c r="J2739" s="10"/>
    </row>
    <row r="2740" spans="2:10">
      <c r="B2740" s="11"/>
      <c r="D2740" s="14"/>
      <c r="F2740" s="13"/>
      <c r="G2740" s="10"/>
      <c r="H2740" s="10"/>
      <c r="I2740" s="10"/>
      <c r="J2740" s="10"/>
    </row>
    <row r="2741" spans="2:10">
      <c r="B2741" s="11"/>
      <c r="D2741" s="14"/>
      <c r="F2741" s="13"/>
      <c r="G2741" s="10"/>
      <c r="H2741" s="10"/>
      <c r="I2741" s="10"/>
      <c r="J2741" s="10"/>
    </row>
    <row r="2742" spans="2:10">
      <c r="B2742" s="11"/>
      <c r="D2742" s="14"/>
      <c r="F2742" s="13"/>
      <c r="G2742" s="10"/>
      <c r="H2742" s="10"/>
      <c r="I2742" s="10"/>
      <c r="J2742" s="10"/>
    </row>
    <row r="2743" spans="2:10">
      <c r="B2743" s="11"/>
      <c r="D2743" s="14"/>
      <c r="F2743" s="13"/>
      <c r="G2743" s="10"/>
      <c r="H2743" s="10"/>
      <c r="I2743" s="10"/>
      <c r="J2743" s="10"/>
    </row>
    <row r="2744" spans="2:10">
      <c r="B2744" s="11"/>
      <c r="D2744" s="14"/>
      <c r="F2744" s="13"/>
      <c r="G2744" s="10"/>
      <c r="H2744" s="10"/>
      <c r="I2744" s="10"/>
      <c r="J2744" s="10"/>
    </row>
    <row r="2745" spans="2:10">
      <c r="B2745" s="11"/>
      <c r="D2745" s="14"/>
      <c r="F2745" s="13"/>
      <c r="G2745" s="10"/>
      <c r="H2745" s="10"/>
      <c r="I2745" s="10"/>
      <c r="J2745" s="10"/>
    </row>
    <row r="2746" spans="2:10">
      <c r="B2746" s="11"/>
      <c r="D2746" s="14"/>
      <c r="F2746" s="13"/>
      <c r="G2746" s="10"/>
      <c r="H2746" s="10"/>
      <c r="I2746" s="10"/>
      <c r="J2746" s="10"/>
    </row>
    <row r="2747" spans="2:10">
      <c r="B2747" s="11"/>
      <c r="D2747" s="14"/>
      <c r="F2747" s="13"/>
      <c r="G2747" s="10"/>
      <c r="H2747" s="10"/>
      <c r="I2747" s="10"/>
      <c r="J2747" s="10"/>
    </row>
    <row r="2748" spans="2:10">
      <c r="B2748" s="11"/>
      <c r="D2748" s="14"/>
      <c r="F2748" s="13"/>
      <c r="G2748" s="10"/>
      <c r="H2748" s="10"/>
      <c r="I2748" s="10"/>
      <c r="J2748" s="10"/>
    </row>
    <row r="2749" spans="2:10">
      <c r="B2749" s="11"/>
      <c r="D2749" s="14"/>
      <c r="F2749" s="13"/>
      <c r="G2749" s="10"/>
      <c r="H2749" s="10"/>
      <c r="I2749" s="10"/>
      <c r="J2749" s="10"/>
    </row>
    <row r="2750" spans="2:10">
      <c r="B2750" s="11"/>
      <c r="D2750" s="14"/>
      <c r="F2750" s="13"/>
      <c r="G2750" s="10"/>
      <c r="H2750" s="10"/>
      <c r="I2750" s="10"/>
      <c r="J2750" s="10"/>
    </row>
    <row r="2751" spans="2:10">
      <c r="B2751" s="11"/>
      <c r="D2751" s="14"/>
      <c r="F2751" s="13"/>
      <c r="G2751" s="10"/>
      <c r="H2751" s="10"/>
      <c r="I2751" s="10"/>
      <c r="J2751" s="10"/>
    </row>
    <row r="2752" spans="2:10">
      <c r="B2752" s="11"/>
      <c r="D2752" s="14"/>
      <c r="F2752" s="13"/>
      <c r="G2752" s="10"/>
      <c r="H2752" s="10"/>
      <c r="I2752" s="10"/>
      <c r="J2752" s="10"/>
    </row>
    <row r="2753" spans="2:10">
      <c r="B2753" s="11"/>
      <c r="D2753" s="14"/>
      <c r="F2753" s="13"/>
      <c r="G2753" s="10"/>
      <c r="H2753" s="10"/>
      <c r="I2753" s="10"/>
      <c r="J2753" s="10"/>
    </row>
    <row r="2754" spans="2:10">
      <c r="B2754" s="11"/>
      <c r="D2754" s="14"/>
      <c r="F2754" s="13"/>
      <c r="G2754" s="10"/>
      <c r="H2754" s="10"/>
      <c r="I2754" s="10"/>
      <c r="J2754" s="10"/>
    </row>
    <row r="2755" spans="2:10">
      <c r="B2755" s="11"/>
      <c r="D2755" s="14"/>
      <c r="F2755" s="13"/>
      <c r="G2755" s="10"/>
      <c r="H2755" s="10"/>
      <c r="I2755" s="10"/>
      <c r="J2755" s="10"/>
    </row>
    <row r="2756" spans="2:10">
      <c r="B2756" s="11"/>
      <c r="D2756" s="14"/>
      <c r="F2756" s="13"/>
      <c r="G2756" s="10"/>
      <c r="H2756" s="10"/>
      <c r="I2756" s="10"/>
      <c r="J2756" s="10"/>
    </row>
    <row r="2757" spans="2:10">
      <c r="B2757" s="11"/>
      <c r="D2757" s="14"/>
      <c r="F2757" s="13"/>
      <c r="G2757" s="10"/>
      <c r="H2757" s="10"/>
      <c r="I2757" s="10"/>
      <c r="J2757" s="10"/>
    </row>
    <row r="2758" spans="2:10">
      <c r="B2758" s="11"/>
      <c r="D2758" s="14"/>
      <c r="F2758" s="13"/>
      <c r="G2758" s="10"/>
      <c r="H2758" s="10"/>
      <c r="I2758" s="10"/>
      <c r="J2758" s="10"/>
    </row>
    <row r="2759" spans="2:10">
      <c r="B2759" s="11"/>
      <c r="D2759" s="14"/>
      <c r="F2759" s="13"/>
      <c r="G2759" s="10"/>
      <c r="H2759" s="10"/>
      <c r="I2759" s="10"/>
      <c r="J2759" s="10"/>
    </row>
    <row r="2760" spans="2:10">
      <c r="B2760" s="11"/>
      <c r="D2760" s="14"/>
      <c r="F2760" s="13"/>
      <c r="G2760" s="10"/>
      <c r="H2760" s="10"/>
      <c r="I2760" s="10"/>
      <c r="J2760" s="10"/>
    </row>
    <row r="2761" spans="2:10">
      <c r="B2761" s="11"/>
      <c r="D2761" s="14"/>
      <c r="F2761" s="13"/>
      <c r="G2761" s="10"/>
      <c r="H2761" s="10"/>
      <c r="I2761" s="10"/>
      <c r="J2761" s="10"/>
    </row>
    <row r="2762" spans="2:10">
      <c r="B2762" s="11"/>
      <c r="D2762" s="14"/>
      <c r="F2762" s="13"/>
      <c r="G2762" s="10"/>
      <c r="H2762" s="10"/>
      <c r="I2762" s="10"/>
      <c r="J2762" s="10"/>
    </row>
    <row r="2763" spans="2:10">
      <c r="B2763" s="11"/>
      <c r="D2763" s="14"/>
      <c r="F2763" s="13"/>
      <c r="G2763" s="10"/>
      <c r="H2763" s="10"/>
      <c r="I2763" s="10"/>
      <c r="J2763" s="10"/>
    </row>
    <row r="2764" spans="2:10">
      <c r="B2764" s="11"/>
      <c r="D2764" s="14"/>
      <c r="F2764" s="13"/>
      <c r="G2764" s="10"/>
      <c r="H2764" s="10"/>
      <c r="I2764" s="10"/>
      <c r="J2764" s="10"/>
    </row>
    <row r="2765" spans="2:10">
      <c r="B2765" s="11"/>
      <c r="D2765" s="14"/>
      <c r="F2765" s="13"/>
      <c r="G2765" s="10"/>
      <c r="H2765" s="10"/>
      <c r="I2765" s="10"/>
      <c r="J2765" s="10"/>
    </row>
    <row r="2766" spans="2:10">
      <c r="B2766" s="11"/>
      <c r="D2766" s="14"/>
      <c r="F2766" s="13"/>
      <c r="G2766" s="10"/>
      <c r="H2766" s="10"/>
      <c r="I2766" s="10"/>
      <c r="J2766" s="10"/>
    </row>
    <row r="2767" spans="2:10">
      <c r="B2767" s="11"/>
      <c r="D2767" s="14"/>
      <c r="F2767" s="13"/>
      <c r="G2767" s="10"/>
      <c r="H2767" s="10"/>
      <c r="I2767" s="10"/>
      <c r="J2767" s="10"/>
    </row>
    <row r="2768" spans="2:10">
      <c r="B2768" s="11"/>
      <c r="D2768" s="14"/>
      <c r="F2768" s="13"/>
      <c r="G2768" s="10"/>
      <c r="H2768" s="10"/>
      <c r="I2768" s="10"/>
      <c r="J2768" s="10"/>
    </row>
    <row r="2769" spans="2:10">
      <c r="B2769" s="11"/>
      <c r="D2769" s="14"/>
      <c r="F2769" s="13"/>
      <c r="G2769" s="10"/>
      <c r="H2769" s="10"/>
      <c r="I2769" s="10"/>
      <c r="J2769" s="10"/>
    </row>
    <row r="2770" spans="2:10">
      <c r="B2770" s="11"/>
      <c r="D2770" s="14"/>
      <c r="F2770" s="13"/>
      <c r="G2770" s="10"/>
      <c r="H2770" s="10"/>
      <c r="I2770" s="10"/>
      <c r="J2770" s="10"/>
    </row>
    <row r="2771" spans="2:10">
      <c r="B2771" s="11"/>
      <c r="D2771" s="14"/>
      <c r="F2771" s="13"/>
      <c r="G2771" s="10"/>
      <c r="H2771" s="10"/>
      <c r="I2771" s="10"/>
      <c r="J2771" s="10"/>
    </row>
    <row r="2772" spans="2:10">
      <c r="B2772" s="11"/>
      <c r="D2772" s="14"/>
      <c r="F2772" s="13"/>
      <c r="G2772" s="10"/>
      <c r="H2772" s="10"/>
      <c r="I2772" s="10"/>
      <c r="J2772" s="10"/>
    </row>
    <row r="2773" spans="2:10">
      <c r="B2773" s="11"/>
      <c r="D2773" s="14"/>
      <c r="F2773" s="13"/>
      <c r="G2773" s="10"/>
      <c r="H2773" s="10"/>
      <c r="I2773" s="10"/>
      <c r="J2773" s="10"/>
    </row>
    <row r="2774" spans="2:10">
      <c r="B2774" s="11"/>
      <c r="D2774" s="14"/>
      <c r="F2774" s="13"/>
      <c r="G2774" s="10"/>
      <c r="H2774" s="10"/>
      <c r="I2774" s="10"/>
      <c r="J2774" s="10"/>
    </row>
    <row r="2775" spans="2:10">
      <c r="B2775" s="11"/>
      <c r="D2775" s="14"/>
      <c r="F2775" s="13"/>
      <c r="G2775" s="10"/>
      <c r="H2775" s="10"/>
      <c r="I2775" s="10"/>
      <c r="J2775" s="10"/>
    </row>
    <row r="2776" spans="2:10">
      <c r="B2776" s="11"/>
      <c r="D2776" s="14"/>
      <c r="F2776" s="13"/>
      <c r="G2776" s="10"/>
      <c r="H2776" s="10"/>
      <c r="I2776" s="10"/>
      <c r="J2776" s="10"/>
    </row>
    <row r="2777" spans="2:10">
      <c r="B2777" s="11"/>
      <c r="D2777" s="14"/>
      <c r="F2777" s="13"/>
      <c r="G2777" s="10"/>
      <c r="H2777" s="10"/>
      <c r="I2777" s="10"/>
      <c r="J2777" s="10"/>
    </row>
    <row r="2778" spans="2:10">
      <c r="B2778" s="11"/>
      <c r="D2778" s="14"/>
      <c r="F2778" s="13"/>
      <c r="G2778" s="10"/>
      <c r="H2778" s="10"/>
      <c r="I2778" s="10"/>
      <c r="J2778" s="10"/>
    </row>
    <row r="2779" spans="2:10">
      <c r="B2779" s="11"/>
      <c r="D2779" s="14"/>
      <c r="F2779" s="13"/>
      <c r="G2779" s="10"/>
      <c r="H2779" s="10"/>
      <c r="I2779" s="10"/>
      <c r="J2779" s="10"/>
    </row>
    <row r="2780" spans="2:10">
      <c r="B2780" s="11"/>
      <c r="D2780" s="14"/>
      <c r="F2780" s="13"/>
      <c r="G2780" s="10"/>
      <c r="H2780" s="10"/>
      <c r="I2780" s="10"/>
      <c r="J2780" s="10"/>
    </row>
    <row r="2781" spans="2:10">
      <c r="B2781" s="11"/>
      <c r="D2781" s="14"/>
      <c r="F2781" s="13"/>
      <c r="G2781" s="10"/>
      <c r="H2781" s="10"/>
      <c r="I2781" s="10"/>
      <c r="J2781" s="10"/>
    </row>
    <row r="2782" spans="2:10">
      <c r="B2782" s="11"/>
      <c r="D2782" s="14"/>
      <c r="F2782" s="13"/>
      <c r="G2782" s="10"/>
      <c r="H2782" s="10"/>
      <c r="I2782" s="10"/>
      <c r="J2782" s="10"/>
    </row>
    <row r="2783" spans="2:10">
      <c r="B2783" s="11"/>
      <c r="D2783" s="14"/>
      <c r="F2783" s="13"/>
      <c r="G2783" s="10"/>
      <c r="H2783" s="10"/>
      <c r="I2783" s="10"/>
      <c r="J2783" s="10"/>
    </row>
    <row r="2784" spans="2:10">
      <c r="B2784" s="11"/>
      <c r="D2784" s="14"/>
      <c r="F2784" s="13"/>
      <c r="G2784" s="10"/>
      <c r="H2784" s="10"/>
      <c r="I2784" s="10"/>
      <c r="J2784" s="10"/>
    </row>
    <row r="2785" spans="2:10">
      <c r="B2785" s="11"/>
      <c r="D2785" s="14"/>
      <c r="F2785" s="13"/>
      <c r="G2785" s="10"/>
      <c r="H2785" s="10"/>
      <c r="I2785" s="10"/>
      <c r="J2785" s="10"/>
    </row>
    <row r="2786" spans="2:10">
      <c r="B2786" s="11"/>
      <c r="D2786" s="14"/>
      <c r="F2786" s="13"/>
      <c r="G2786" s="10"/>
      <c r="H2786" s="10"/>
      <c r="I2786" s="10"/>
      <c r="J2786" s="10"/>
    </row>
    <row r="2787" spans="2:10">
      <c r="B2787" s="11"/>
      <c r="D2787" s="14"/>
      <c r="F2787" s="13"/>
      <c r="G2787" s="10"/>
      <c r="H2787" s="10"/>
      <c r="I2787" s="10"/>
      <c r="J2787" s="10"/>
    </row>
    <row r="2788" spans="2:10">
      <c r="B2788" s="11"/>
      <c r="D2788" s="14"/>
      <c r="F2788" s="13"/>
      <c r="G2788" s="10"/>
      <c r="H2788" s="10"/>
      <c r="I2788" s="10"/>
      <c r="J2788" s="10"/>
    </row>
    <row r="2789" spans="2:10">
      <c r="B2789" s="11"/>
      <c r="D2789" s="14"/>
      <c r="F2789" s="13"/>
      <c r="G2789" s="10"/>
      <c r="H2789" s="10"/>
      <c r="I2789" s="10"/>
      <c r="J2789" s="10"/>
    </row>
    <row r="2790" spans="2:10">
      <c r="B2790" s="11"/>
      <c r="D2790" s="14"/>
      <c r="F2790" s="13"/>
      <c r="G2790" s="10"/>
      <c r="H2790" s="10"/>
      <c r="I2790" s="10"/>
      <c r="J2790" s="10"/>
    </row>
    <row r="2791" spans="2:10">
      <c r="B2791" s="11"/>
      <c r="D2791" s="14"/>
      <c r="F2791" s="13"/>
      <c r="G2791" s="10"/>
      <c r="H2791" s="10"/>
      <c r="I2791" s="10"/>
      <c r="J2791" s="10"/>
    </row>
    <row r="2792" spans="2:10">
      <c r="B2792" s="11"/>
      <c r="D2792" s="14"/>
      <c r="F2792" s="13"/>
      <c r="G2792" s="10"/>
      <c r="H2792" s="10"/>
      <c r="I2792" s="10"/>
      <c r="J2792" s="10"/>
    </row>
    <row r="2793" spans="2:10">
      <c r="B2793" s="11"/>
      <c r="D2793" s="14"/>
      <c r="F2793" s="13"/>
      <c r="G2793" s="10"/>
      <c r="H2793" s="10"/>
      <c r="I2793" s="10"/>
      <c r="J2793" s="10"/>
    </row>
    <row r="2794" spans="2:10">
      <c r="B2794" s="11"/>
      <c r="D2794" s="14"/>
      <c r="F2794" s="13"/>
      <c r="G2794" s="10"/>
      <c r="H2794" s="10"/>
      <c r="I2794" s="10"/>
      <c r="J2794" s="10"/>
    </row>
    <row r="2795" spans="2:10">
      <c r="B2795" s="11"/>
      <c r="D2795" s="14"/>
      <c r="F2795" s="13"/>
      <c r="G2795" s="10"/>
      <c r="H2795" s="10"/>
      <c r="I2795" s="10"/>
      <c r="J2795" s="10"/>
    </row>
    <row r="2796" spans="2:10">
      <c r="B2796" s="11"/>
      <c r="D2796" s="14"/>
      <c r="F2796" s="13"/>
      <c r="G2796" s="10"/>
      <c r="H2796" s="10"/>
      <c r="I2796" s="10"/>
      <c r="J2796" s="10"/>
    </row>
    <row r="2797" spans="2:10">
      <c r="B2797" s="11"/>
      <c r="D2797" s="14"/>
      <c r="F2797" s="13"/>
      <c r="G2797" s="10"/>
      <c r="H2797" s="10"/>
      <c r="I2797" s="10"/>
      <c r="J2797" s="10"/>
    </row>
    <row r="2798" spans="2:10">
      <c r="B2798" s="11"/>
      <c r="D2798" s="14"/>
      <c r="F2798" s="13"/>
      <c r="G2798" s="10"/>
      <c r="H2798" s="10"/>
      <c r="I2798" s="10"/>
      <c r="J2798" s="10"/>
    </row>
    <row r="2799" spans="2:10">
      <c r="B2799" s="11"/>
      <c r="D2799" s="14"/>
      <c r="F2799" s="13"/>
      <c r="G2799" s="10"/>
      <c r="H2799" s="10"/>
      <c r="I2799" s="10"/>
      <c r="J2799" s="10"/>
    </row>
    <row r="2800" spans="2:10">
      <c r="B2800" s="11"/>
      <c r="D2800" s="14"/>
      <c r="F2800" s="13"/>
      <c r="G2800" s="10"/>
      <c r="H2800" s="10"/>
      <c r="I2800" s="10"/>
      <c r="J2800" s="10"/>
    </row>
    <row r="2801" spans="2:10">
      <c r="B2801" s="11"/>
      <c r="D2801" s="14"/>
      <c r="F2801" s="13"/>
      <c r="G2801" s="10"/>
      <c r="H2801" s="10"/>
      <c r="I2801" s="10"/>
      <c r="J2801" s="10"/>
    </row>
    <row r="2802" spans="2:10">
      <c r="B2802" s="11"/>
      <c r="D2802" s="14"/>
      <c r="F2802" s="13"/>
      <c r="G2802" s="10"/>
      <c r="H2802" s="10"/>
      <c r="I2802" s="10"/>
      <c r="J2802" s="10"/>
    </row>
    <row r="2803" spans="2:10">
      <c r="B2803" s="11"/>
      <c r="D2803" s="14"/>
      <c r="F2803" s="13"/>
      <c r="G2803" s="10"/>
      <c r="H2803" s="10"/>
      <c r="I2803" s="10"/>
      <c r="J2803" s="10"/>
    </row>
    <row r="2804" spans="2:10">
      <c r="B2804" s="11"/>
      <c r="D2804" s="14"/>
      <c r="F2804" s="13"/>
      <c r="G2804" s="10"/>
      <c r="H2804" s="10"/>
      <c r="I2804" s="10"/>
      <c r="J2804" s="10"/>
    </row>
    <row r="2805" spans="2:10">
      <c r="B2805" s="11"/>
      <c r="D2805" s="14"/>
      <c r="F2805" s="13"/>
      <c r="G2805" s="10"/>
      <c r="H2805" s="10"/>
      <c r="I2805" s="10"/>
      <c r="J2805" s="10"/>
    </row>
    <row r="2806" spans="2:10">
      <c r="B2806" s="11"/>
      <c r="D2806" s="14"/>
      <c r="F2806" s="13"/>
      <c r="G2806" s="10"/>
      <c r="H2806" s="10"/>
      <c r="I2806" s="10"/>
      <c r="J2806" s="10"/>
    </row>
    <row r="2807" spans="2:10">
      <c r="B2807" s="11"/>
      <c r="D2807" s="14"/>
      <c r="F2807" s="13"/>
      <c r="G2807" s="10"/>
      <c r="H2807" s="10"/>
      <c r="I2807" s="10"/>
      <c r="J2807" s="10"/>
    </row>
    <row r="2808" spans="2:10">
      <c r="B2808" s="11"/>
      <c r="D2808" s="14"/>
      <c r="F2808" s="13"/>
      <c r="G2808" s="10"/>
      <c r="H2808" s="10"/>
      <c r="I2808" s="10"/>
      <c r="J2808" s="10"/>
    </row>
    <row r="2809" spans="2:10">
      <c r="B2809" s="11"/>
      <c r="D2809" s="14"/>
      <c r="F2809" s="13"/>
      <c r="G2809" s="10"/>
      <c r="H2809" s="10"/>
      <c r="I2809" s="10"/>
      <c r="J2809" s="10"/>
    </row>
    <row r="2810" spans="2:10">
      <c r="B2810" s="11"/>
      <c r="D2810" s="14"/>
      <c r="F2810" s="13"/>
      <c r="G2810" s="10"/>
      <c r="H2810" s="10"/>
      <c r="I2810" s="10"/>
      <c r="J2810" s="10"/>
    </row>
    <row r="2811" spans="2:10">
      <c r="B2811" s="11"/>
      <c r="D2811" s="14"/>
      <c r="F2811" s="13"/>
      <c r="G2811" s="10"/>
      <c r="H2811" s="10"/>
      <c r="I2811" s="10"/>
      <c r="J2811" s="10"/>
    </row>
    <row r="2812" spans="2:10">
      <c r="B2812" s="11"/>
      <c r="D2812" s="14"/>
      <c r="F2812" s="13"/>
      <c r="G2812" s="10"/>
      <c r="H2812" s="10"/>
      <c r="I2812" s="10"/>
      <c r="J2812" s="10"/>
    </row>
    <row r="2813" spans="2:10">
      <c r="B2813" s="11"/>
      <c r="D2813" s="14"/>
      <c r="F2813" s="13"/>
      <c r="G2813" s="10"/>
      <c r="H2813" s="10"/>
      <c r="I2813" s="10"/>
      <c r="J2813" s="10"/>
    </row>
    <row r="2814" spans="2:10">
      <c r="B2814" s="11"/>
      <c r="D2814" s="14"/>
      <c r="F2814" s="13"/>
      <c r="G2814" s="10"/>
      <c r="H2814" s="10"/>
      <c r="I2814" s="10"/>
      <c r="J2814" s="10"/>
    </row>
    <row r="2815" spans="2:10">
      <c r="B2815" s="11"/>
      <c r="D2815" s="14"/>
      <c r="F2815" s="13"/>
      <c r="G2815" s="10"/>
      <c r="H2815" s="10"/>
      <c r="I2815" s="10"/>
      <c r="J2815" s="10"/>
    </row>
    <row r="2816" spans="2:10">
      <c r="B2816" s="11"/>
      <c r="D2816" s="14"/>
      <c r="F2816" s="13"/>
      <c r="G2816" s="10"/>
      <c r="H2816" s="10"/>
      <c r="I2816" s="10"/>
      <c r="J2816" s="10"/>
    </row>
    <row r="2817" spans="2:10">
      <c r="B2817" s="11"/>
      <c r="D2817" s="14"/>
      <c r="F2817" s="13"/>
      <c r="G2817" s="10"/>
      <c r="H2817" s="10"/>
      <c r="I2817" s="10"/>
      <c r="J2817" s="10"/>
    </row>
    <row r="2818" spans="2:10">
      <c r="B2818" s="11"/>
      <c r="D2818" s="14"/>
      <c r="F2818" s="13"/>
      <c r="G2818" s="10"/>
      <c r="H2818" s="10"/>
      <c r="I2818" s="10"/>
      <c r="J2818" s="10"/>
    </row>
    <row r="2819" spans="2:10">
      <c r="B2819" s="11"/>
      <c r="D2819" s="14"/>
      <c r="F2819" s="13"/>
      <c r="G2819" s="10"/>
      <c r="H2819" s="10"/>
      <c r="I2819" s="10"/>
      <c r="J2819" s="10"/>
    </row>
    <row r="2820" spans="2:10">
      <c r="B2820" s="11"/>
      <c r="D2820" s="14"/>
      <c r="F2820" s="13"/>
      <c r="G2820" s="10"/>
      <c r="H2820" s="10"/>
      <c r="I2820" s="10"/>
      <c r="J2820" s="10"/>
    </row>
    <row r="2821" spans="2:10">
      <c r="B2821" s="11"/>
      <c r="D2821" s="14"/>
      <c r="F2821" s="13"/>
      <c r="G2821" s="10"/>
      <c r="H2821" s="10"/>
      <c r="I2821" s="10"/>
      <c r="J2821" s="10"/>
    </row>
    <row r="2822" spans="2:10">
      <c r="B2822" s="11"/>
      <c r="D2822" s="14"/>
      <c r="F2822" s="13"/>
      <c r="G2822" s="10"/>
      <c r="H2822" s="10"/>
      <c r="I2822" s="10"/>
      <c r="J2822" s="10"/>
    </row>
    <row r="2823" spans="2:10">
      <c r="B2823" s="11"/>
      <c r="D2823" s="14"/>
      <c r="F2823" s="13"/>
      <c r="G2823" s="10"/>
      <c r="H2823" s="10"/>
      <c r="I2823" s="10"/>
      <c r="J2823" s="10"/>
    </row>
    <row r="2824" spans="2:10">
      <c r="B2824" s="11"/>
      <c r="D2824" s="14"/>
      <c r="F2824" s="13"/>
      <c r="G2824" s="10"/>
      <c r="H2824" s="10"/>
      <c r="I2824" s="10"/>
      <c r="J2824" s="10"/>
    </row>
    <row r="2825" spans="2:10">
      <c r="B2825" s="11"/>
      <c r="D2825" s="14"/>
      <c r="F2825" s="13"/>
      <c r="G2825" s="10"/>
      <c r="H2825" s="10"/>
      <c r="I2825" s="10"/>
      <c r="J2825" s="10"/>
    </row>
    <row r="2826" spans="2:10">
      <c r="B2826" s="11"/>
      <c r="D2826" s="14"/>
      <c r="F2826" s="13"/>
      <c r="G2826" s="10"/>
      <c r="H2826" s="10"/>
      <c r="I2826" s="10"/>
      <c r="J2826" s="10"/>
    </row>
    <row r="2827" spans="2:10">
      <c r="B2827" s="11"/>
      <c r="D2827" s="14"/>
      <c r="F2827" s="13"/>
      <c r="G2827" s="10"/>
      <c r="H2827" s="10"/>
      <c r="I2827" s="10"/>
      <c r="J2827" s="10"/>
    </row>
    <row r="2828" spans="2:10">
      <c r="B2828" s="11"/>
      <c r="D2828" s="14"/>
      <c r="F2828" s="13"/>
      <c r="G2828" s="10"/>
      <c r="H2828" s="10"/>
      <c r="I2828" s="10"/>
      <c r="J2828" s="10"/>
    </row>
    <row r="2829" spans="2:10">
      <c r="B2829" s="11"/>
      <c r="D2829" s="14"/>
      <c r="F2829" s="13"/>
      <c r="G2829" s="10"/>
      <c r="H2829" s="10"/>
      <c r="I2829" s="10"/>
      <c r="J2829" s="10"/>
    </row>
    <row r="2830" spans="2:10">
      <c r="B2830" s="11"/>
      <c r="D2830" s="14"/>
      <c r="F2830" s="13"/>
      <c r="G2830" s="10"/>
      <c r="H2830" s="10"/>
      <c r="I2830" s="10"/>
      <c r="J2830" s="10"/>
    </row>
    <row r="2831" spans="2:10">
      <c r="B2831" s="11"/>
      <c r="D2831" s="14"/>
      <c r="F2831" s="13"/>
      <c r="G2831" s="10"/>
      <c r="H2831" s="10"/>
      <c r="I2831" s="10"/>
      <c r="J2831" s="10"/>
    </row>
    <row r="2832" spans="2:10">
      <c r="B2832" s="11"/>
      <c r="D2832" s="14"/>
      <c r="F2832" s="13"/>
      <c r="G2832" s="10"/>
      <c r="H2832" s="10"/>
      <c r="I2832" s="10"/>
      <c r="J2832" s="10"/>
    </row>
    <row r="2833" spans="2:10">
      <c r="B2833" s="11"/>
      <c r="D2833" s="14"/>
      <c r="F2833" s="13"/>
      <c r="G2833" s="10"/>
      <c r="H2833" s="10"/>
      <c r="I2833" s="10"/>
      <c r="J2833" s="10"/>
    </row>
    <row r="2834" spans="2:10">
      <c r="B2834" s="11"/>
      <c r="D2834" s="14"/>
      <c r="F2834" s="13"/>
      <c r="G2834" s="10"/>
      <c r="H2834" s="10"/>
      <c r="I2834" s="10"/>
      <c r="J2834" s="10"/>
    </row>
    <row r="2835" spans="2:10">
      <c r="B2835" s="11"/>
      <c r="D2835" s="14"/>
      <c r="F2835" s="13"/>
      <c r="G2835" s="10"/>
      <c r="H2835" s="10"/>
      <c r="I2835" s="10"/>
      <c r="J2835" s="10"/>
    </row>
    <row r="2836" spans="2:10">
      <c r="B2836" s="11"/>
      <c r="D2836" s="14"/>
      <c r="F2836" s="13"/>
      <c r="G2836" s="10"/>
      <c r="H2836" s="10"/>
      <c r="I2836" s="10"/>
      <c r="J2836" s="10"/>
    </row>
    <row r="2837" spans="2:10">
      <c r="B2837" s="11"/>
      <c r="D2837" s="14"/>
      <c r="F2837" s="13"/>
      <c r="G2837" s="10"/>
      <c r="H2837" s="10"/>
      <c r="I2837" s="10"/>
      <c r="J2837" s="10"/>
    </row>
    <row r="2838" spans="2:10">
      <c r="B2838" s="11"/>
      <c r="D2838" s="14"/>
      <c r="F2838" s="13"/>
      <c r="G2838" s="10"/>
      <c r="H2838" s="10"/>
      <c r="I2838" s="10"/>
      <c r="J2838" s="10"/>
    </row>
    <row r="2839" spans="2:10">
      <c r="B2839" s="11"/>
      <c r="D2839" s="14"/>
      <c r="F2839" s="13"/>
      <c r="G2839" s="10"/>
      <c r="H2839" s="10"/>
      <c r="I2839" s="10"/>
      <c r="J2839" s="10"/>
    </row>
    <row r="2840" spans="2:10">
      <c r="B2840" s="11"/>
      <c r="D2840" s="14"/>
      <c r="F2840" s="13"/>
      <c r="G2840" s="10"/>
      <c r="H2840" s="10"/>
      <c r="I2840" s="10"/>
      <c r="J2840" s="10"/>
    </row>
    <row r="2841" spans="2:10">
      <c r="B2841" s="11"/>
      <c r="D2841" s="14"/>
      <c r="F2841" s="13"/>
      <c r="G2841" s="10"/>
      <c r="H2841" s="10"/>
      <c r="I2841" s="10"/>
      <c r="J2841" s="10"/>
    </row>
    <row r="2842" spans="2:10">
      <c r="B2842" s="11"/>
      <c r="D2842" s="14"/>
      <c r="F2842" s="13"/>
      <c r="G2842" s="10"/>
      <c r="H2842" s="10"/>
      <c r="I2842" s="10"/>
      <c r="J2842" s="10"/>
    </row>
    <row r="2843" spans="2:10">
      <c r="B2843" s="11"/>
      <c r="D2843" s="14"/>
      <c r="F2843" s="13"/>
      <c r="G2843" s="10"/>
      <c r="H2843" s="10"/>
      <c r="I2843" s="10"/>
      <c r="J2843" s="10"/>
    </row>
    <row r="2844" spans="2:10">
      <c r="B2844" s="11"/>
      <c r="D2844" s="14"/>
      <c r="F2844" s="13"/>
      <c r="G2844" s="10"/>
      <c r="H2844" s="10"/>
      <c r="I2844" s="10"/>
      <c r="J2844" s="10"/>
    </row>
    <row r="2845" spans="2:10">
      <c r="B2845" s="11"/>
      <c r="D2845" s="14"/>
      <c r="F2845" s="13"/>
      <c r="G2845" s="10"/>
      <c r="H2845" s="10"/>
      <c r="I2845" s="10"/>
      <c r="J2845" s="10"/>
    </row>
    <row r="2846" spans="2:10">
      <c r="B2846" s="11"/>
      <c r="D2846" s="14"/>
      <c r="F2846" s="13"/>
      <c r="G2846" s="10"/>
      <c r="H2846" s="10"/>
      <c r="I2846" s="10"/>
      <c r="J2846" s="10"/>
    </row>
    <row r="2847" spans="2:10">
      <c r="B2847" s="11"/>
      <c r="D2847" s="14"/>
      <c r="F2847" s="13"/>
      <c r="G2847" s="10"/>
      <c r="H2847" s="10"/>
      <c r="I2847" s="10"/>
      <c r="J2847" s="10"/>
    </row>
    <row r="2848" spans="2:10">
      <c r="B2848" s="11"/>
      <c r="D2848" s="14"/>
      <c r="F2848" s="13"/>
      <c r="G2848" s="10"/>
      <c r="H2848" s="10"/>
      <c r="I2848" s="10"/>
      <c r="J2848" s="10"/>
    </row>
    <row r="2849" spans="2:10">
      <c r="B2849" s="11"/>
      <c r="D2849" s="14"/>
      <c r="F2849" s="13"/>
      <c r="G2849" s="10"/>
      <c r="H2849" s="10"/>
      <c r="I2849" s="10"/>
      <c r="J2849" s="10"/>
    </row>
    <row r="2850" spans="2:10">
      <c r="B2850" s="11"/>
      <c r="D2850" s="14"/>
      <c r="F2850" s="13"/>
      <c r="G2850" s="10"/>
      <c r="H2850" s="10"/>
      <c r="I2850" s="10"/>
      <c r="J2850" s="10"/>
    </row>
    <row r="2851" spans="2:10">
      <c r="B2851" s="11"/>
      <c r="D2851" s="14"/>
      <c r="F2851" s="13"/>
      <c r="G2851" s="10"/>
      <c r="H2851" s="10"/>
      <c r="I2851" s="10"/>
      <c r="J2851" s="10"/>
    </row>
    <row r="2852" spans="2:10">
      <c r="B2852" s="11"/>
      <c r="D2852" s="14"/>
      <c r="F2852" s="13"/>
      <c r="G2852" s="10"/>
      <c r="H2852" s="10"/>
      <c r="I2852" s="10"/>
      <c r="J2852" s="10"/>
    </row>
    <row r="2853" spans="2:10">
      <c r="B2853" s="11"/>
      <c r="D2853" s="14"/>
      <c r="F2853" s="13"/>
      <c r="G2853" s="10"/>
      <c r="H2853" s="10"/>
      <c r="I2853" s="10"/>
      <c r="J2853" s="10"/>
    </row>
    <row r="2854" spans="2:10">
      <c r="B2854" s="11"/>
      <c r="D2854" s="14"/>
      <c r="F2854" s="13"/>
      <c r="G2854" s="10"/>
      <c r="H2854" s="10"/>
      <c r="I2854" s="10"/>
      <c r="J2854" s="10"/>
    </row>
    <row r="2855" spans="2:10">
      <c r="B2855" s="11"/>
      <c r="D2855" s="14"/>
      <c r="F2855" s="13"/>
      <c r="G2855" s="10"/>
      <c r="H2855" s="10"/>
      <c r="I2855" s="10"/>
      <c r="J2855" s="10"/>
    </row>
    <row r="2856" spans="2:10">
      <c r="B2856" s="11"/>
      <c r="D2856" s="14"/>
      <c r="F2856" s="13"/>
      <c r="G2856" s="10"/>
      <c r="H2856" s="10"/>
      <c r="I2856" s="10"/>
      <c r="J2856" s="10"/>
    </row>
    <row r="2857" spans="2:10">
      <c r="B2857" s="11"/>
      <c r="D2857" s="14"/>
      <c r="F2857" s="13"/>
      <c r="G2857" s="10"/>
      <c r="H2857" s="10"/>
      <c r="I2857" s="10"/>
      <c r="J2857" s="10"/>
    </row>
    <row r="2858" spans="2:10">
      <c r="B2858" s="11"/>
      <c r="D2858" s="14"/>
      <c r="F2858" s="13"/>
      <c r="G2858" s="10"/>
      <c r="H2858" s="10"/>
      <c r="I2858" s="10"/>
      <c r="J2858" s="10"/>
    </row>
    <row r="2859" spans="2:10">
      <c r="B2859" s="11"/>
      <c r="D2859" s="14"/>
      <c r="F2859" s="13"/>
      <c r="G2859" s="10"/>
      <c r="H2859" s="10"/>
      <c r="I2859" s="10"/>
      <c r="J2859" s="10"/>
    </row>
    <row r="2860" spans="2:10">
      <c r="B2860" s="11"/>
      <c r="D2860" s="14"/>
      <c r="F2860" s="13"/>
      <c r="G2860" s="10"/>
      <c r="H2860" s="10"/>
      <c r="I2860" s="10"/>
      <c r="J2860" s="10"/>
    </row>
    <row r="2861" spans="2:10">
      <c r="B2861" s="11"/>
      <c r="D2861" s="14"/>
      <c r="F2861" s="13"/>
      <c r="G2861" s="10"/>
      <c r="H2861" s="10"/>
      <c r="I2861" s="10"/>
      <c r="J2861" s="10"/>
    </row>
    <row r="2862" spans="2:10">
      <c r="B2862" s="11"/>
      <c r="D2862" s="14"/>
      <c r="F2862" s="13"/>
      <c r="G2862" s="10"/>
      <c r="H2862" s="10"/>
      <c r="I2862" s="10"/>
      <c r="J2862" s="10"/>
    </row>
    <row r="2863" spans="2:10">
      <c r="B2863" s="11"/>
      <c r="D2863" s="14"/>
      <c r="F2863" s="13"/>
      <c r="G2863" s="10"/>
      <c r="H2863" s="10"/>
      <c r="I2863" s="10"/>
      <c r="J2863" s="10"/>
    </row>
    <row r="2864" spans="2:10">
      <c r="B2864" s="11"/>
      <c r="D2864" s="14"/>
      <c r="F2864" s="13"/>
      <c r="G2864" s="10"/>
      <c r="H2864" s="10"/>
      <c r="I2864" s="10"/>
      <c r="J2864" s="10"/>
    </row>
    <row r="2865" spans="2:10">
      <c r="B2865" s="11"/>
      <c r="D2865" s="14"/>
      <c r="F2865" s="13"/>
      <c r="G2865" s="10"/>
      <c r="H2865" s="10"/>
      <c r="I2865" s="10"/>
      <c r="J2865" s="10"/>
    </row>
    <row r="2866" spans="2:10">
      <c r="B2866" s="11"/>
      <c r="D2866" s="14"/>
      <c r="F2866" s="13"/>
      <c r="G2866" s="10"/>
      <c r="H2866" s="10"/>
      <c r="I2866" s="10"/>
      <c r="J2866" s="10"/>
    </row>
    <row r="2867" spans="2:10">
      <c r="B2867" s="11"/>
      <c r="D2867" s="14"/>
      <c r="F2867" s="13"/>
      <c r="G2867" s="10"/>
      <c r="H2867" s="10"/>
      <c r="I2867" s="10"/>
      <c r="J2867" s="10"/>
    </row>
    <row r="2868" spans="2:10">
      <c r="B2868" s="11"/>
      <c r="D2868" s="14"/>
      <c r="F2868" s="13"/>
      <c r="G2868" s="10"/>
      <c r="H2868" s="10"/>
      <c r="I2868" s="10"/>
      <c r="J2868" s="10"/>
    </row>
    <row r="2869" spans="2:10">
      <c r="B2869" s="11"/>
      <c r="D2869" s="14"/>
      <c r="F2869" s="13"/>
      <c r="G2869" s="10"/>
      <c r="H2869" s="10"/>
      <c r="I2869" s="10"/>
      <c r="J2869" s="10"/>
    </row>
    <row r="2870" spans="2:10">
      <c r="B2870" s="11"/>
      <c r="D2870" s="14"/>
      <c r="F2870" s="13"/>
      <c r="G2870" s="10"/>
      <c r="H2870" s="10"/>
      <c r="I2870" s="10"/>
      <c r="J2870" s="10"/>
    </row>
    <row r="2871" spans="2:10">
      <c r="B2871" s="11"/>
      <c r="D2871" s="14"/>
      <c r="F2871" s="13"/>
      <c r="G2871" s="10"/>
      <c r="H2871" s="10"/>
      <c r="I2871" s="10"/>
      <c r="J2871" s="10"/>
    </row>
    <row r="2872" spans="2:10">
      <c r="B2872" s="11"/>
      <c r="D2872" s="14"/>
      <c r="F2872" s="13"/>
      <c r="G2872" s="10"/>
      <c r="H2872" s="10"/>
      <c r="I2872" s="10"/>
      <c r="J2872" s="10"/>
    </row>
    <row r="2873" spans="2:10">
      <c r="B2873" s="11"/>
      <c r="D2873" s="14"/>
      <c r="F2873" s="13"/>
      <c r="G2873" s="10"/>
      <c r="H2873" s="10"/>
      <c r="I2873" s="10"/>
      <c r="J2873" s="10"/>
    </row>
    <row r="2874" spans="2:10">
      <c r="B2874" s="11"/>
      <c r="D2874" s="14"/>
      <c r="F2874" s="13"/>
      <c r="G2874" s="10"/>
      <c r="H2874" s="10"/>
      <c r="I2874" s="10"/>
      <c r="J2874" s="10"/>
    </row>
    <row r="2875" spans="2:10">
      <c r="B2875" s="11"/>
      <c r="D2875" s="14"/>
      <c r="F2875" s="13"/>
      <c r="G2875" s="10"/>
      <c r="H2875" s="10"/>
      <c r="I2875" s="10"/>
      <c r="J2875" s="10"/>
    </row>
    <row r="2876" spans="2:10">
      <c r="B2876" s="11"/>
      <c r="D2876" s="14"/>
      <c r="F2876" s="13"/>
      <c r="G2876" s="10"/>
      <c r="H2876" s="10"/>
      <c r="I2876" s="10"/>
      <c r="J2876" s="10"/>
    </row>
    <row r="2877" spans="2:10">
      <c r="B2877" s="11"/>
      <c r="D2877" s="14"/>
      <c r="F2877" s="13"/>
      <c r="G2877" s="10"/>
      <c r="H2877" s="10"/>
      <c r="I2877" s="10"/>
      <c r="J2877" s="10"/>
    </row>
    <row r="2878" spans="2:10">
      <c r="B2878" s="11"/>
      <c r="D2878" s="14"/>
      <c r="F2878" s="13"/>
      <c r="G2878" s="10"/>
      <c r="H2878" s="10"/>
      <c r="I2878" s="10"/>
      <c r="J2878" s="10"/>
    </row>
    <row r="2879" spans="2:10">
      <c r="B2879" s="11"/>
      <c r="D2879" s="14"/>
      <c r="F2879" s="13"/>
      <c r="G2879" s="10"/>
      <c r="H2879" s="10"/>
      <c r="I2879" s="10"/>
      <c r="J2879" s="10"/>
    </row>
    <row r="2880" spans="2:10">
      <c r="B2880" s="11"/>
      <c r="D2880" s="14"/>
      <c r="F2880" s="13"/>
      <c r="G2880" s="10"/>
      <c r="H2880" s="10"/>
      <c r="I2880" s="10"/>
      <c r="J2880" s="10"/>
    </row>
    <row r="2881" spans="2:10">
      <c r="B2881" s="11"/>
      <c r="D2881" s="14"/>
      <c r="F2881" s="13"/>
      <c r="G2881" s="10"/>
      <c r="H2881" s="10"/>
      <c r="I2881" s="10"/>
      <c r="J2881" s="10"/>
    </row>
    <row r="2882" spans="2:10">
      <c r="B2882" s="11"/>
      <c r="D2882" s="14"/>
      <c r="F2882" s="13"/>
      <c r="G2882" s="10"/>
      <c r="H2882" s="10"/>
      <c r="I2882" s="10"/>
      <c r="J2882" s="10"/>
    </row>
    <row r="2883" spans="2:10">
      <c r="B2883" s="11"/>
      <c r="D2883" s="14"/>
      <c r="F2883" s="13"/>
      <c r="G2883" s="10"/>
      <c r="H2883" s="10"/>
      <c r="I2883" s="10"/>
      <c r="J2883" s="10"/>
    </row>
    <row r="2884" spans="2:10">
      <c r="B2884" s="11"/>
      <c r="D2884" s="14"/>
      <c r="F2884" s="13"/>
      <c r="G2884" s="10"/>
      <c r="H2884" s="10"/>
      <c r="I2884" s="10"/>
      <c r="J2884" s="10"/>
    </row>
    <row r="2885" spans="2:10">
      <c r="B2885" s="11"/>
      <c r="D2885" s="14"/>
      <c r="F2885" s="13"/>
      <c r="G2885" s="10"/>
      <c r="H2885" s="10"/>
      <c r="I2885" s="10"/>
      <c r="J2885" s="10"/>
    </row>
    <row r="2886" spans="2:10">
      <c r="B2886" s="11"/>
      <c r="D2886" s="14"/>
      <c r="F2886" s="13"/>
      <c r="G2886" s="10"/>
      <c r="H2886" s="10"/>
      <c r="I2886" s="10"/>
      <c r="J2886" s="10"/>
    </row>
    <row r="2887" spans="2:10">
      <c r="B2887" s="11"/>
      <c r="D2887" s="14"/>
      <c r="F2887" s="13"/>
      <c r="G2887" s="10"/>
      <c r="H2887" s="10"/>
      <c r="I2887" s="10"/>
      <c r="J2887" s="10"/>
    </row>
    <row r="2888" spans="2:10">
      <c r="B2888" s="11"/>
      <c r="D2888" s="14"/>
      <c r="F2888" s="13"/>
      <c r="G2888" s="10"/>
      <c r="H2888" s="10"/>
      <c r="I2888" s="10"/>
      <c r="J2888" s="10"/>
    </row>
    <row r="2889" spans="2:10">
      <c r="B2889" s="11"/>
      <c r="D2889" s="14"/>
      <c r="F2889" s="13"/>
      <c r="G2889" s="10"/>
      <c r="H2889" s="10"/>
      <c r="I2889" s="10"/>
      <c r="J2889" s="10"/>
    </row>
    <row r="2890" spans="2:10">
      <c r="B2890" s="11"/>
      <c r="D2890" s="14"/>
      <c r="F2890" s="13"/>
      <c r="G2890" s="10"/>
      <c r="H2890" s="10"/>
      <c r="I2890" s="10"/>
      <c r="J2890" s="10"/>
    </row>
    <row r="2891" spans="2:10">
      <c r="B2891" s="11"/>
      <c r="D2891" s="14"/>
      <c r="F2891" s="13"/>
      <c r="G2891" s="10"/>
      <c r="H2891" s="10"/>
      <c r="I2891" s="10"/>
      <c r="J2891" s="10"/>
    </row>
    <row r="2892" spans="2:10">
      <c r="B2892" s="11"/>
      <c r="D2892" s="14"/>
      <c r="F2892" s="13"/>
      <c r="G2892" s="10"/>
      <c r="H2892" s="10"/>
      <c r="I2892" s="10"/>
      <c r="J2892" s="10"/>
    </row>
    <row r="2893" spans="2:10">
      <c r="B2893" s="11"/>
      <c r="D2893" s="14"/>
      <c r="F2893" s="13"/>
      <c r="G2893" s="10"/>
      <c r="H2893" s="10"/>
      <c r="I2893" s="10"/>
      <c r="J2893" s="10"/>
    </row>
    <row r="2894" spans="2:10">
      <c r="B2894" s="11"/>
      <c r="D2894" s="14"/>
      <c r="F2894" s="13"/>
      <c r="G2894" s="10"/>
      <c r="H2894" s="10"/>
      <c r="I2894" s="10"/>
      <c r="J2894" s="10"/>
    </row>
    <row r="2895" spans="2:10">
      <c r="B2895" s="11"/>
      <c r="D2895" s="14"/>
      <c r="F2895" s="13"/>
      <c r="G2895" s="10"/>
      <c r="H2895" s="10"/>
      <c r="I2895" s="10"/>
      <c r="J2895" s="10"/>
    </row>
    <row r="2896" spans="2:10">
      <c r="B2896" s="11"/>
      <c r="D2896" s="14"/>
      <c r="F2896" s="13"/>
      <c r="G2896" s="10"/>
      <c r="H2896" s="10"/>
      <c r="I2896" s="10"/>
      <c r="J2896" s="10"/>
    </row>
    <row r="2897" spans="2:10">
      <c r="B2897" s="11"/>
      <c r="D2897" s="14"/>
      <c r="F2897" s="13"/>
      <c r="G2897" s="10"/>
      <c r="H2897" s="10"/>
      <c r="I2897" s="10"/>
      <c r="J2897" s="10"/>
    </row>
    <row r="2898" spans="2:10">
      <c r="B2898" s="11"/>
      <c r="D2898" s="14"/>
      <c r="F2898" s="13"/>
      <c r="G2898" s="10"/>
      <c r="H2898" s="10"/>
      <c r="I2898" s="10"/>
      <c r="J2898" s="10"/>
    </row>
    <row r="2899" spans="2:10">
      <c r="B2899" s="11"/>
      <c r="D2899" s="14"/>
      <c r="F2899" s="13"/>
      <c r="G2899" s="10"/>
      <c r="H2899" s="10"/>
      <c r="I2899" s="10"/>
      <c r="J2899" s="10"/>
    </row>
    <row r="2900" spans="2:10">
      <c r="B2900" s="11"/>
      <c r="D2900" s="14"/>
      <c r="F2900" s="13"/>
      <c r="G2900" s="10"/>
      <c r="H2900" s="10"/>
      <c r="I2900" s="10"/>
      <c r="J2900" s="10"/>
    </row>
    <row r="2901" spans="2:10">
      <c r="B2901" s="11"/>
      <c r="D2901" s="14"/>
      <c r="F2901" s="13"/>
      <c r="G2901" s="10"/>
      <c r="H2901" s="10"/>
      <c r="I2901" s="10"/>
      <c r="J2901" s="10"/>
    </row>
    <row r="2902" spans="2:10">
      <c r="B2902" s="11"/>
      <c r="D2902" s="14"/>
      <c r="F2902" s="13"/>
      <c r="G2902" s="10"/>
      <c r="H2902" s="10"/>
      <c r="I2902" s="10"/>
      <c r="J2902" s="10"/>
    </row>
    <row r="2903" spans="2:10">
      <c r="B2903" s="11"/>
      <c r="D2903" s="14"/>
      <c r="F2903" s="13"/>
      <c r="G2903" s="10"/>
      <c r="H2903" s="10"/>
      <c r="I2903" s="10"/>
      <c r="J2903" s="10"/>
    </row>
    <row r="2904" spans="2:10">
      <c r="B2904" s="11"/>
      <c r="D2904" s="14"/>
      <c r="F2904" s="13"/>
      <c r="G2904" s="10"/>
      <c r="H2904" s="10"/>
      <c r="I2904" s="10"/>
      <c r="J2904" s="10"/>
    </row>
    <row r="2905" spans="2:10">
      <c r="B2905" s="11"/>
      <c r="D2905" s="14"/>
      <c r="F2905" s="13"/>
      <c r="G2905" s="10"/>
      <c r="H2905" s="10"/>
      <c r="I2905" s="10"/>
      <c r="J2905" s="10"/>
    </row>
    <row r="2906" spans="2:10">
      <c r="B2906" s="11"/>
      <c r="D2906" s="14"/>
      <c r="F2906" s="13"/>
      <c r="G2906" s="10"/>
      <c r="H2906" s="10"/>
      <c r="I2906" s="10"/>
      <c r="J2906" s="10"/>
    </row>
    <row r="2907" spans="2:10">
      <c r="B2907" s="11"/>
      <c r="D2907" s="14"/>
      <c r="F2907" s="13"/>
      <c r="G2907" s="10"/>
      <c r="H2907" s="10"/>
      <c r="I2907" s="10"/>
      <c r="J2907" s="10"/>
    </row>
    <row r="2908" spans="2:10">
      <c r="B2908" s="11"/>
      <c r="D2908" s="14"/>
      <c r="F2908" s="13"/>
      <c r="G2908" s="10"/>
      <c r="H2908" s="10"/>
      <c r="I2908" s="10"/>
      <c r="J2908" s="10"/>
    </row>
    <row r="2909" spans="2:10">
      <c r="B2909" s="11"/>
      <c r="D2909" s="14"/>
      <c r="F2909" s="13"/>
      <c r="G2909" s="10"/>
      <c r="H2909" s="10"/>
      <c r="I2909" s="10"/>
      <c r="J2909" s="10"/>
    </row>
    <row r="2910" spans="2:10">
      <c r="B2910" s="11"/>
      <c r="D2910" s="14"/>
      <c r="F2910" s="13"/>
      <c r="G2910" s="10"/>
      <c r="H2910" s="10"/>
      <c r="I2910" s="10"/>
      <c r="J2910" s="10"/>
    </row>
    <row r="2911" spans="2:10">
      <c r="B2911" s="11"/>
      <c r="D2911" s="14"/>
      <c r="F2911" s="13"/>
      <c r="G2911" s="10"/>
      <c r="H2911" s="10"/>
      <c r="I2911" s="10"/>
      <c r="J2911" s="10"/>
    </row>
    <row r="2912" spans="2:10">
      <c r="B2912" s="11"/>
      <c r="D2912" s="14"/>
      <c r="F2912" s="13"/>
      <c r="G2912" s="10"/>
      <c r="H2912" s="10"/>
      <c r="I2912" s="10"/>
      <c r="J2912" s="10"/>
    </row>
    <row r="2913" spans="2:10">
      <c r="B2913" s="11"/>
      <c r="D2913" s="14"/>
      <c r="F2913" s="13"/>
      <c r="G2913" s="10"/>
      <c r="H2913" s="10"/>
      <c r="I2913" s="10"/>
      <c r="J2913" s="10"/>
    </row>
    <row r="2914" spans="2:10">
      <c r="B2914" s="11"/>
      <c r="D2914" s="14"/>
      <c r="F2914" s="13"/>
      <c r="G2914" s="10"/>
      <c r="H2914" s="10"/>
      <c r="I2914" s="10"/>
      <c r="J2914" s="10"/>
    </row>
    <row r="2915" spans="2:10">
      <c r="B2915" s="11"/>
      <c r="D2915" s="14"/>
      <c r="F2915" s="13"/>
      <c r="G2915" s="10"/>
      <c r="H2915" s="10"/>
      <c r="I2915" s="10"/>
      <c r="J2915" s="10"/>
    </row>
    <row r="2916" spans="2:10">
      <c r="B2916" s="11"/>
      <c r="D2916" s="14"/>
      <c r="F2916" s="13"/>
      <c r="G2916" s="10"/>
      <c r="H2916" s="10"/>
      <c r="I2916" s="10"/>
      <c r="J2916" s="10"/>
    </row>
    <row r="2917" spans="2:10">
      <c r="B2917" s="11"/>
      <c r="D2917" s="14"/>
      <c r="F2917" s="13"/>
      <c r="G2917" s="10"/>
      <c r="H2917" s="10"/>
      <c r="I2917" s="10"/>
      <c r="J2917" s="10"/>
    </row>
    <row r="2918" spans="2:10">
      <c r="B2918" s="11"/>
      <c r="D2918" s="14"/>
      <c r="F2918" s="13"/>
      <c r="G2918" s="10"/>
      <c r="H2918" s="10"/>
      <c r="I2918" s="10"/>
      <c r="J2918" s="10"/>
    </row>
    <row r="2919" spans="2:10">
      <c r="B2919" s="11"/>
      <c r="D2919" s="14"/>
      <c r="F2919" s="13"/>
      <c r="G2919" s="10"/>
      <c r="H2919" s="10"/>
      <c r="I2919" s="10"/>
      <c r="J2919" s="10"/>
    </row>
    <row r="2920" spans="2:10">
      <c r="B2920" s="11"/>
      <c r="D2920" s="14"/>
      <c r="F2920" s="13"/>
      <c r="G2920" s="10"/>
      <c r="H2920" s="10"/>
      <c r="I2920" s="10"/>
      <c r="J2920" s="10"/>
    </row>
    <row r="2921" spans="2:10">
      <c r="B2921" s="11"/>
      <c r="D2921" s="14"/>
      <c r="F2921" s="13"/>
      <c r="G2921" s="10"/>
      <c r="H2921" s="10"/>
      <c r="I2921" s="10"/>
      <c r="J2921" s="10"/>
    </row>
    <row r="2922" spans="2:10">
      <c r="B2922" s="11"/>
      <c r="D2922" s="14"/>
      <c r="F2922" s="13"/>
      <c r="G2922" s="10"/>
      <c r="H2922" s="10"/>
      <c r="I2922" s="10"/>
      <c r="J2922" s="10"/>
    </row>
    <row r="2923" spans="2:10">
      <c r="B2923" s="11"/>
      <c r="D2923" s="14"/>
      <c r="F2923" s="13"/>
      <c r="G2923" s="10"/>
      <c r="H2923" s="10"/>
      <c r="I2923" s="10"/>
      <c r="J2923" s="10"/>
    </row>
    <row r="2924" spans="2:10">
      <c r="B2924" s="11"/>
      <c r="D2924" s="14"/>
      <c r="F2924" s="13"/>
      <c r="G2924" s="10"/>
      <c r="H2924" s="10"/>
      <c r="I2924" s="10"/>
      <c r="J2924" s="10"/>
    </row>
    <row r="2925" spans="2:10">
      <c r="B2925" s="11"/>
      <c r="D2925" s="14"/>
      <c r="F2925" s="13"/>
      <c r="G2925" s="10"/>
      <c r="H2925" s="10"/>
      <c r="I2925" s="10"/>
      <c r="J2925" s="10"/>
    </row>
    <row r="2926" spans="2:10">
      <c r="B2926" s="11"/>
      <c r="D2926" s="14"/>
      <c r="F2926" s="13"/>
      <c r="G2926" s="10"/>
      <c r="H2926" s="10"/>
      <c r="I2926" s="10"/>
      <c r="J2926" s="10"/>
    </row>
    <row r="2927" spans="2:10">
      <c r="B2927" s="11"/>
      <c r="D2927" s="14"/>
      <c r="F2927" s="13"/>
      <c r="G2927" s="10"/>
      <c r="H2927" s="10"/>
      <c r="I2927" s="10"/>
      <c r="J2927" s="10"/>
    </row>
    <row r="2928" spans="2:10">
      <c r="B2928" s="11"/>
      <c r="D2928" s="14"/>
      <c r="F2928" s="13"/>
      <c r="G2928" s="10"/>
      <c r="H2928" s="10"/>
      <c r="I2928" s="10"/>
      <c r="J2928" s="10"/>
    </row>
    <row r="2929" spans="2:10">
      <c r="B2929" s="11"/>
      <c r="D2929" s="14"/>
      <c r="F2929" s="13"/>
      <c r="G2929" s="10"/>
      <c r="H2929" s="10"/>
      <c r="I2929" s="10"/>
      <c r="J2929" s="10"/>
    </row>
    <row r="2930" spans="2:10">
      <c r="B2930" s="11"/>
      <c r="D2930" s="14"/>
      <c r="F2930" s="13"/>
      <c r="G2930" s="10"/>
      <c r="H2930" s="10"/>
      <c r="I2930" s="10"/>
      <c r="J2930" s="10"/>
    </row>
    <row r="2931" spans="2:10">
      <c r="B2931" s="11"/>
      <c r="D2931" s="14"/>
      <c r="F2931" s="13"/>
      <c r="G2931" s="10"/>
      <c r="H2931" s="10"/>
      <c r="I2931" s="10"/>
      <c r="J2931" s="10"/>
    </row>
    <row r="2932" spans="2:10">
      <c r="B2932" s="11"/>
      <c r="D2932" s="14"/>
      <c r="F2932" s="13"/>
      <c r="G2932" s="10"/>
      <c r="H2932" s="10"/>
      <c r="I2932" s="10"/>
      <c r="J2932" s="10"/>
    </row>
    <row r="2933" spans="2:10">
      <c r="B2933" s="11"/>
      <c r="D2933" s="14"/>
      <c r="F2933" s="13"/>
      <c r="G2933" s="10"/>
      <c r="H2933" s="10"/>
      <c r="I2933" s="10"/>
      <c r="J2933" s="10"/>
    </row>
    <row r="2934" spans="2:10">
      <c r="B2934" s="11"/>
      <c r="D2934" s="14"/>
      <c r="F2934" s="13"/>
      <c r="G2934" s="10"/>
      <c r="H2934" s="10"/>
      <c r="I2934" s="10"/>
      <c r="J2934" s="10"/>
    </row>
    <row r="2935" spans="2:10">
      <c r="B2935" s="11"/>
      <c r="D2935" s="14"/>
      <c r="F2935" s="13"/>
      <c r="G2935" s="10"/>
      <c r="H2935" s="10"/>
      <c r="I2935" s="10"/>
      <c r="J2935" s="10"/>
    </row>
    <row r="2936" spans="2:10">
      <c r="B2936" s="11"/>
      <c r="D2936" s="14"/>
      <c r="F2936" s="13"/>
      <c r="G2936" s="10"/>
      <c r="H2936" s="10"/>
      <c r="I2936" s="10"/>
      <c r="J2936" s="10"/>
    </row>
    <row r="2937" spans="2:10">
      <c r="B2937" s="11"/>
      <c r="D2937" s="14"/>
      <c r="F2937" s="13"/>
      <c r="G2937" s="10"/>
      <c r="H2937" s="10"/>
      <c r="I2937" s="10"/>
      <c r="J2937" s="10"/>
    </row>
    <row r="2938" spans="2:10">
      <c r="B2938" s="11"/>
      <c r="D2938" s="14"/>
      <c r="F2938" s="13"/>
      <c r="G2938" s="10"/>
      <c r="H2938" s="10"/>
      <c r="I2938" s="10"/>
      <c r="J2938" s="10"/>
    </row>
    <row r="2939" spans="2:10">
      <c r="B2939" s="11"/>
      <c r="D2939" s="14"/>
      <c r="F2939" s="13"/>
      <c r="G2939" s="10"/>
      <c r="H2939" s="10"/>
      <c r="I2939" s="10"/>
      <c r="J2939" s="10"/>
    </row>
    <row r="2940" spans="2:10">
      <c r="B2940" s="11"/>
      <c r="D2940" s="14"/>
      <c r="F2940" s="13"/>
      <c r="G2940" s="10"/>
      <c r="H2940" s="10"/>
      <c r="I2940" s="10"/>
      <c r="J2940" s="10"/>
    </row>
    <row r="2941" spans="2:10">
      <c r="B2941" s="11"/>
      <c r="D2941" s="14"/>
      <c r="F2941" s="13"/>
      <c r="G2941" s="10"/>
      <c r="H2941" s="10"/>
      <c r="I2941" s="10"/>
      <c r="J2941" s="10"/>
    </row>
    <row r="2942" spans="2:10">
      <c r="B2942" s="11"/>
      <c r="D2942" s="14"/>
      <c r="F2942" s="13"/>
      <c r="G2942" s="10"/>
      <c r="H2942" s="10"/>
      <c r="I2942" s="10"/>
      <c r="J2942" s="10"/>
    </row>
    <row r="2943" spans="2:10">
      <c r="B2943" s="11"/>
      <c r="D2943" s="14"/>
      <c r="F2943" s="13"/>
      <c r="G2943" s="10"/>
      <c r="H2943" s="10"/>
      <c r="I2943" s="10"/>
      <c r="J2943" s="10"/>
    </row>
    <row r="2944" spans="2:10">
      <c r="B2944" s="11"/>
      <c r="D2944" s="14"/>
      <c r="F2944" s="13"/>
      <c r="G2944" s="10"/>
      <c r="H2944" s="10"/>
      <c r="I2944" s="10"/>
      <c r="J2944" s="10"/>
    </row>
    <row r="2945" spans="2:10">
      <c r="B2945" s="11"/>
      <c r="D2945" s="14"/>
      <c r="F2945" s="13"/>
      <c r="G2945" s="10"/>
      <c r="H2945" s="10"/>
      <c r="I2945" s="10"/>
      <c r="J2945" s="10"/>
    </row>
    <row r="2946" spans="2:10">
      <c r="B2946" s="11"/>
      <c r="D2946" s="14"/>
      <c r="F2946" s="13"/>
      <c r="G2946" s="10"/>
      <c r="H2946" s="10"/>
      <c r="I2946" s="10"/>
      <c r="J2946" s="10"/>
    </row>
    <row r="2947" spans="2:10">
      <c r="B2947" s="11"/>
      <c r="D2947" s="14"/>
      <c r="F2947" s="13"/>
      <c r="G2947" s="10"/>
      <c r="H2947" s="10"/>
      <c r="I2947" s="10"/>
      <c r="J2947" s="10"/>
    </row>
    <row r="2948" spans="2:10">
      <c r="B2948" s="11"/>
      <c r="D2948" s="14"/>
      <c r="F2948" s="13"/>
      <c r="G2948" s="10"/>
      <c r="H2948" s="10"/>
      <c r="I2948" s="10"/>
      <c r="J2948" s="10"/>
    </row>
    <row r="2949" spans="2:10">
      <c r="B2949" s="11"/>
      <c r="D2949" s="14"/>
      <c r="F2949" s="13"/>
      <c r="G2949" s="10"/>
      <c r="H2949" s="10"/>
      <c r="I2949" s="10"/>
      <c r="J2949" s="10"/>
    </row>
    <row r="2950" spans="2:10">
      <c r="B2950" s="11"/>
      <c r="D2950" s="14"/>
      <c r="F2950" s="13"/>
      <c r="G2950" s="10"/>
      <c r="H2950" s="10"/>
      <c r="I2950" s="10"/>
      <c r="J2950" s="10"/>
    </row>
    <row r="2951" spans="2:10">
      <c r="B2951" s="11"/>
      <c r="D2951" s="14"/>
      <c r="F2951" s="13"/>
      <c r="G2951" s="10"/>
      <c r="H2951" s="10"/>
      <c r="I2951" s="10"/>
      <c r="J2951" s="10"/>
    </row>
    <row r="2952" spans="2:10">
      <c r="B2952" s="11"/>
      <c r="D2952" s="14"/>
      <c r="F2952" s="13"/>
      <c r="G2952" s="10"/>
      <c r="H2952" s="10"/>
      <c r="I2952" s="10"/>
      <c r="J2952" s="10"/>
    </row>
    <row r="2953" spans="2:10">
      <c r="B2953" s="11"/>
      <c r="D2953" s="14"/>
      <c r="F2953" s="13"/>
      <c r="G2953" s="10"/>
      <c r="H2953" s="10"/>
      <c r="I2953" s="10"/>
      <c r="J2953" s="10"/>
    </row>
    <row r="2954" spans="2:10">
      <c r="B2954" s="11"/>
      <c r="D2954" s="14"/>
      <c r="F2954" s="13"/>
      <c r="G2954" s="10"/>
      <c r="H2954" s="10"/>
      <c r="I2954" s="10"/>
      <c r="J2954" s="10"/>
    </row>
    <row r="2955" spans="2:10">
      <c r="B2955" s="11"/>
      <c r="D2955" s="14"/>
      <c r="F2955" s="13"/>
      <c r="G2955" s="10"/>
      <c r="H2955" s="10"/>
      <c r="I2955" s="10"/>
      <c r="J2955" s="10"/>
    </row>
    <row r="2956" spans="2:10">
      <c r="B2956" s="11"/>
      <c r="D2956" s="14"/>
      <c r="F2956" s="13"/>
      <c r="G2956" s="10"/>
      <c r="H2956" s="10"/>
      <c r="I2956" s="10"/>
      <c r="J2956" s="10"/>
    </row>
    <row r="2957" spans="2:10">
      <c r="B2957" s="11"/>
      <c r="D2957" s="14"/>
      <c r="F2957" s="13"/>
      <c r="G2957" s="10"/>
      <c r="H2957" s="10"/>
      <c r="I2957" s="10"/>
      <c r="J2957" s="10"/>
    </row>
    <row r="2958" spans="2:10">
      <c r="B2958" s="11"/>
      <c r="D2958" s="14"/>
      <c r="F2958" s="13"/>
      <c r="G2958" s="10"/>
      <c r="H2958" s="10"/>
      <c r="I2958" s="10"/>
      <c r="J2958" s="10"/>
    </row>
    <row r="2959" spans="2:10">
      <c r="B2959" s="11"/>
      <c r="D2959" s="14"/>
      <c r="F2959" s="13"/>
      <c r="G2959" s="10"/>
      <c r="H2959" s="10"/>
      <c r="I2959" s="10"/>
      <c r="J2959" s="10"/>
    </row>
    <row r="2960" spans="2:10">
      <c r="B2960" s="11"/>
      <c r="D2960" s="14"/>
      <c r="F2960" s="13"/>
      <c r="G2960" s="10"/>
      <c r="H2960" s="10"/>
      <c r="I2960" s="10"/>
      <c r="J2960" s="10"/>
    </row>
    <row r="2961" spans="2:10">
      <c r="B2961" s="11"/>
      <c r="D2961" s="14"/>
      <c r="F2961" s="13"/>
      <c r="G2961" s="10"/>
      <c r="H2961" s="10"/>
      <c r="I2961" s="10"/>
      <c r="J2961" s="10"/>
    </row>
    <row r="2962" spans="2:10">
      <c r="B2962" s="11"/>
      <c r="D2962" s="14"/>
      <c r="F2962" s="13"/>
      <c r="G2962" s="10"/>
      <c r="H2962" s="10"/>
      <c r="I2962" s="10"/>
      <c r="J2962" s="10"/>
    </row>
    <row r="2963" spans="2:10">
      <c r="B2963" s="11"/>
      <c r="D2963" s="14"/>
      <c r="F2963" s="13"/>
      <c r="G2963" s="10"/>
      <c r="H2963" s="10"/>
      <c r="I2963" s="10"/>
      <c r="J2963" s="10"/>
    </row>
    <row r="2964" spans="2:10">
      <c r="B2964" s="11"/>
      <c r="D2964" s="14"/>
      <c r="F2964" s="13"/>
      <c r="G2964" s="10"/>
      <c r="H2964" s="10"/>
      <c r="I2964" s="10"/>
      <c r="J2964" s="10"/>
    </row>
    <row r="2965" spans="2:10">
      <c r="B2965" s="11"/>
      <c r="D2965" s="14"/>
      <c r="F2965" s="13"/>
      <c r="G2965" s="10"/>
      <c r="H2965" s="10"/>
      <c r="I2965" s="10"/>
      <c r="J2965" s="10"/>
    </row>
    <row r="2966" spans="2:10">
      <c r="B2966" s="11"/>
      <c r="D2966" s="14"/>
      <c r="F2966" s="13"/>
      <c r="G2966" s="10"/>
      <c r="H2966" s="10"/>
      <c r="I2966" s="10"/>
      <c r="J2966" s="10"/>
    </row>
    <row r="2967" spans="2:10">
      <c r="B2967" s="11"/>
      <c r="D2967" s="14"/>
      <c r="F2967" s="13"/>
      <c r="G2967" s="10"/>
      <c r="H2967" s="10"/>
      <c r="I2967" s="10"/>
      <c r="J2967" s="10"/>
    </row>
    <row r="2968" spans="2:10">
      <c r="B2968" s="11"/>
      <c r="D2968" s="14"/>
      <c r="F2968" s="13"/>
      <c r="G2968" s="10"/>
      <c r="H2968" s="10"/>
      <c r="I2968" s="10"/>
      <c r="J2968" s="10"/>
    </row>
    <row r="2969" spans="2:10">
      <c r="B2969" s="11"/>
      <c r="D2969" s="14"/>
      <c r="F2969" s="13"/>
      <c r="G2969" s="10"/>
      <c r="H2969" s="10"/>
      <c r="I2969" s="10"/>
      <c r="J2969" s="10"/>
    </row>
    <row r="2970" spans="2:10">
      <c r="B2970" s="11"/>
      <c r="D2970" s="14"/>
      <c r="F2970" s="13"/>
      <c r="G2970" s="10"/>
      <c r="H2970" s="10"/>
      <c r="I2970" s="10"/>
      <c r="J2970" s="10"/>
    </row>
    <row r="2971" spans="2:10">
      <c r="B2971" s="11"/>
      <c r="D2971" s="14"/>
      <c r="F2971" s="13"/>
      <c r="G2971" s="10"/>
      <c r="H2971" s="10"/>
      <c r="I2971" s="10"/>
      <c r="J2971" s="10"/>
    </row>
    <row r="2972" spans="2:10">
      <c r="B2972" s="11"/>
      <c r="D2972" s="14"/>
      <c r="F2972" s="13"/>
      <c r="G2972" s="10"/>
      <c r="H2972" s="10"/>
      <c r="I2972" s="10"/>
      <c r="J2972" s="10"/>
    </row>
    <row r="2973" spans="2:10">
      <c r="B2973" s="11"/>
      <c r="D2973" s="14"/>
      <c r="F2973" s="13"/>
      <c r="G2973" s="10"/>
      <c r="H2973" s="10"/>
      <c r="I2973" s="10"/>
      <c r="J2973" s="10"/>
    </row>
    <row r="2974" spans="2:10">
      <c r="B2974" s="11"/>
      <c r="D2974" s="14"/>
      <c r="F2974" s="13"/>
      <c r="G2974" s="10"/>
      <c r="H2974" s="10"/>
      <c r="I2974" s="10"/>
      <c r="J2974" s="10"/>
    </row>
    <row r="2975" spans="2:10">
      <c r="B2975" s="11"/>
      <c r="D2975" s="14"/>
      <c r="F2975" s="13"/>
      <c r="G2975" s="10"/>
      <c r="H2975" s="10"/>
      <c r="I2975" s="10"/>
      <c r="J2975" s="10"/>
    </row>
    <row r="2976" spans="2:10">
      <c r="B2976" s="11"/>
      <c r="D2976" s="14"/>
      <c r="F2976" s="13"/>
      <c r="G2976" s="10"/>
      <c r="H2976" s="10"/>
      <c r="I2976" s="10"/>
      <c r="J2976" s="10"/>
    </row>
    <row r="2977" spans="2:10">
      <c r="B2977" s="11"/>
      <c r="D2977" s="14"/>
      <c r="F2977" s="13"/>
      <c r="G2977" s="10"/>
      <c r="H2977" s="10"/>
      <c r="I2977" s="10"/>
      <c r="J2977" s="10"/>
    </row>
    <row r="2978" spans="2:10">
      <c r="B2978" s="11"/>
      <c r="D2978" s="14"/>
      <c r="F2978" s="13"/>
      <c r="G2978" s="10"/>
      <c r="H2978" s="10"/>
      <c r="I2978" s="10"/>
      <c r="J2978" s="10"/>
    </row>
    <row r="2979" spans="2:10">
      <c r="B2979" s="11"/>
      <c r="D2979" s="14"/>
      <c r="F2979" s="13"/>
      <c r="G2979" s="10"/>
      <c r="H2979" s="10"/>
      <c r="I2979" s="10"/>
      <c r="J2979" s="10"/>
    </row>
    <row r="2980" spans="2:10">
      <c r="B2980" s="11"/>
      <c r="D2980" s="14"/>
      <c r="F2980" s="13"/>
      <c r="G2980" s="10"/>
      <c r="H2980" s="10"/>
      <c r="I2980" s="10"/>
      <c r="J2980" s="10"/>
    </row>
    <row r="2981" spans="2:10">
      <c r="B2981" s="11"/>
      <c r="D2981" s="14"/>
      <c r="F2981" s="13"/>
      <c r="G2981" s="10"/>
      <c r="H2981" s="10"/>
      <c r="I2981" s="10"/>
      <c r="J2981" s="10"/>
    </row>
    <row r="2982" spans="2:10">
      <c r="B2982" s="11"/>
      <c r="D2982" s="14"/>
      <c r="F2982" s="13"/>
      <c r="G2982" s="10"/>
      <c r="H2982" s="10"/>
      <c r="I2982" s="10"/>
      <c r="J2982" s="10"/>
    </row>
    <row r="2983" spans="2:10">
      <c r="B2983" s="11"/>
      <c r="D2983" s="14"/>
      <c r="F2983" s="13"/>
      <c r="G2983" s="10"/>
      <c r="H2983" s="10"/>
      <c r="I2983" s="10"/>
      <c r="J2983" s="10"/>
    </row>
    <row r="2984" spans="2:10">
      <c r="B2984" s="11"/>
      <c r="D2984" s="14"/>
      <c r="F2984" s="13"/>
      <c r="G2984" s="10"/>
      <c r="H2984" s="10"/>
      <c r="I2984" s="10"/>
      <c r="J2984" s="10"/>
    </row>
    <row r="2985" spans="2:10">
      <c r="B2985" s="11"/>
      <c r="D2985" s="14"/>
      <c r="F2985" s="13"/>
      <c r="G2985" s="10"/>
      <c r="H2985" s="10"/>
      <c r="I2985" s="10"/>
      <c r="J2985" s="10"/>
    </row>
    <row r="2986" spans="2:10">
      <c r="B2986" s="11"/>
      <c r="D2986" s="14"/>
      <c r="F2986" s="13"/>
      <c r="G2986" s="10"/>
      <c r="H2986" s="10"/>
      <c r="I2986" s="10"/>
      <c r="J2986" s="10"/>
    </row>
    <row r="2987" spans="2:10">
      <c r="B2987" s="11"/>
      <c r="D2987" s="14"/>
      <c r="F2987" s="13"/>
      <c r="G2987" s="10"/>
      <c r="H2987" s="10"/>
      <c r="I2987" s="10"/>
      <c r="J2987" s="10"/>
    </row>
    <row r="2988" spans="2:10">
      <c r="B2988" s="11"/>
      <c r="D2988" s="14"/>
      <c r="F2988" s="13"/>
      <c r="G2988" s="10"/>
      <c r="H2988" s="10"/>
      <c r="I2988" s="10"/>
      <c r="J2988" s="10"/>
    </row>
    <row r="2989" spans="2:10">
      <c r="B2989" s="11"/>
      <c r="D2989" s="14"/>
      <c r="F2989" s="13"/>
      <c r="G2989" s="10"/>
      <c r="H2989" s="10"/>
      <c r="I2989" s="10"/>
      <c r="J2989" s="10"/>
    </row>
    <row r="2990" spans="2:10">
      <c r="B2990" s="11"/>
      <c r="D2990" s="14"/>
      <c r="F2990" s="13"/>
      <c r="G2990" s="10"/>
      <c r="H2990" s="10"/>
      <c r="I2990" s="10"/>
      <c r="J2990" s="10"/>
    </row>
    <row r="2991" spans="2:10">
      <c r="B2991" s="11"/>
      <c r="D2991" s="14"/>
      <c r="F2991" s="13"/>
      <c r="G2991" s="10"/>
      <c r="H2991" s="10"/>
      <c r="I2991" s="10"/>
      <c r="J2991" s="10"/>
    </row>
    <row r="2992" spans="2:10">
      <c r="B2992" s="11"/>
      <c r="D2992" s="14"/>
      <c r="F2992" s="13"/>
      <c r="G2992" s="10"/>
      <c r="H2992" s="10"/>
      <c r="I2992" s="10"/>
      <c r="J2992" s="10"/>
    </row>
    <row r="2993" spans="2:10">
      <c r="B2993" s="11"/>
      <c r="D2993" s="14"/>
      <c r="F2993" s="13"/>
      <c r="G2993" s="10"/>
      <c r="H2993" s="10"/>
      <c r="I2993" s="10"/>
      <c r="J2993" s="10"/>
    </row>
    <row r="2994" spans="2:10">
      <c r="B2994" s="11"/>
      <c r="D2994" s="14"/>
      <c r="F2994" s="13"/>
      <c r="G2994" s="10"/>
      <c r="H2994" s="10"/>
      <c r="I2994" s="10"/>
      <c r="J2994" s="10"/>
    </row>
    <row r="2995" spans="2:10">
      <c r="B2995" s="11"/>
      <c r="D2995" s="14"/>
      <c r="F2995" s="13"/>
      <c r="G2995" s="10"/>
      <c r="H2995" s="10"/>
      <c r="I2995" s="10"/>
      <c r="J2995" s="10"/>
    </row>
    <row r="2996" spans="2:10">
      <c r="B2996" s="11"/>
      <c r="D2996" s="14"/>
      <c r="F2996" s="13"/>
      <c r="G2996" s="10"/>
      <c r="H2996" s="10"/>
      <c r="I2996" s="10"/>
      <c r="J2996" s="10"/>
    </row>
    <row r="2997" spans="2:10">
      <c r="B2997" s="11"/>
      <c r="D2997" s="14"/>
      <c r="F2997" s="13"/>
      <c r="G2997" s="10"/>
      <c r="H2997" s="10"/>
      <c r="I2997" s="10"/>
      <c r="J2997" s="10"/>
    </row>
    <row r="2998" spans="2:10">
      <c r="B2998" s="11"/>
      <c r="D2998" s="14"/>
      <c r="F2998" s="13"/>
      <c r="G2998" s="10"/>
      <c r="H2998" s="10"/>
      <c r="I2998" s="10"/>
      <c r="J2998" s="10"/>
    </row>
    <row r="2999" spans="2:10">
      <c r="B2999" s="11"/>
      <c r="D2999" s="14"/>
      <c r="F2999" s="13"/>
      <c r="G2999" s="10"/>
      <c r="H2999" s="10"/>
      <c r="I2999" s="10"/>
      <c r="J2999" s="10"/>
    </row>
    <row r="3000" spans="2:10">
      <c r="B3000" s="11"/>
      <c r="D3000" s="14"/>
      <c r="F3000" s="13"/>
      <c r="G3000" s="10"/>
      <c r="H3000" s="10"/>
      <c r="I3000" s="10"/>
      <c r="J3000" s="10"/>
    </row>
    <row r="3001" spans="2:10">
      <c r="B3001" s="11"/>
      <c r="D3001" s="14"/>
      <c r="F3001" s="13"/>
      <c r="G3001" s="10"/>
      <c r="H3001" s="10"/>
      <c r="I3001" s="10"/>
      <c r="J3001" s="10"/>
    </row>
    <row r="3002" spans="2:10">
      <c r="B3002" s="11"/>
      <c r="D3002" s="14"/>
      <c r="F3002" s="13"/>
      <c r="G3002" s="10"/>
      <c r="H3002" s="10"/>
      <c r="I3002" s="10"/>
      <c r="J3002" s="10"/>
    </row>
    <row r="3003" spans="2:10">
      <c r="B3003" s="11"/>
      <c r="D3003" s="14"/>
      <c r="F3003" s="13"/>
      <c r="G3003" s="10"/>
      <c r="H3003" s="10"/>
      <c r="I3003" s="10"/>
      <c r="J3003" s="10"/>
    </row>
    <row r="3004" spans="2:10">
      <c r="B3004" s="11"/>
      <c r="D3004" s="14"/>
      <c r="F3004" s="13"/>
      <c r="G3004" s="10"/>
      <c r="H3004" s="10"/>
      <c r="I3004" s="10"/>
      <c r="J3004" s="10"/>
    </row>
    <row r="3005" spans="2:10">
      <c r="B3005" s="11"/>
      <c r="D3005" s="14"/>
      <c r="F3005" s="13"/>
      <c r="G3005" s="10"/>
      <c r="H3005" s="10"/>
      <c r="I3005" s="10"/>
      <c r="J3005" s="10"/>
    </row>
    <row r="3006" spans="2:10">
      <c r="B3006" s="11"/>
      <c r="D3006" s="14"/>
      <c r="F3006" s="13"/>
      <c r="G3006" s="10"/>
      <c r="H3006" s="10"/>
      <c r="I3006" s="10"/>
      <c r="J3006" s="10"/>
    </row>
    <row r="3007" spans="2:10">
      <c r="B3007" s="11"/>
      <c r="D3007" s="14"/>
      <c r="F3007" s="13"/>
      <c r="G3007" s="10"/>
      <c r="H3007" s="10"/>
      <c r="I3007" s="10"/>
      <c r="J3007" s="10"/>
    </row>
    <row r="3008" spans="2:10">
      <c r="B3008" s="11"/>
      <c r="D3008" s="14"/>
      <c r="F3008" s="13"/>
      <c r="G3008" s="10"/>
      <c r="H3008" s="10"/>
      <c r="I3008" s="10"/>
      <c r="J3008" s="10"/>
    </row>
    <row r="3009" spans="2:10">
      <c r="B3009" s="11"/>
      <c r="D3009" s="14"/>
      <c r="F3009" s="13"/>
      <c r="G3009" s="10"/>
      <c r="H3009" s="10"/>
      <c r="I3009" s="10"/>
      <c r="J3009" s="10"/>
    </row>
    <row r="3010" spans="2:10">
      <c r="B3010" s="11"/>
      <c r="D3010" s="14"/>
      <c r="F3010" s="13"/>
      <c r="G3010" s="10"/>
      <c r="H3010" s="10"/>
      <c r="I3010" s="10"/>
      <c r="J3010" s="10"/>
    </row>
    <row r="3011" spans="2:10">
      <c r="B3011" s="11"/>
      <c r="D3011" s="14"/>
      <c r="F3011" s="13"/>
      <c r="G3011" s="10"/>
      <c r="H3011" s="10"/>
      <c r="I3011" s="10"/>
      <c r="J3011" s="10"/>
    </row>
    <row r="3012" spans="2:10">
      <c r="B3012" s="11"/>
      <c r="D3012" s="14"/>
      <c r="F3012" s="13"/>
      <c r="G3012" s="10"/>
      <c r="H3012" s="10"/>
      <c r="I3012" s="10"/>
      <c r="J3012" s="10"/>
    </row>
    <row r="3013" spans="2:10">
      <c r="B3013" s="11"/>
      <c r="D3013" s="14"/>
      <c r="F3013" s="13"/>
      <c r="G3013" s="10"/>
      <c r="H3013" s="10"/>
      <c r="I3013" s="10"/>
      <c r="J3013" s="10"/>
    </row>
    <row r="3014" spans="2:10">
      <c r="B3014" s="11"/>
      <c r="D3014" s="14"/>
      <c r="F3014" s="13"/>
      <c r="G3014" s="10"/>
      <c r="H3014" s="10"/>
      <c r="I3014" s="10"/>
      <c r="J3014" s="10"/>
    </row>
    <row r="3015" spans="2:10">
      <c r="B3015" s="11"/>
      <c r="D3015" s="14"/>
      <c r="F3015" s="13"/>
      <c r="G3015" s="10"/>
      <c r="H3015" s="10"/>
      <c r="I3015" s="10"/>
      <c r="J3015" s="10"/>
    </row>
    <row r="3016" spans="2:10">
      <c r="B3016" s="11"/>
      <c r="D3016" s="14"/>
      <c r="F3016" s="13"/>
      <c r="G3016" s="10"/>
      <c r="H3016" s="10"/>
      <c r="I3016" s="10"/>
      <c r="J3016" s="10"/>
    </row>
    <row r="3017" spans="2:10">
      <c r="B3017" s="11"/>
      <c r="D3017" s="14"/>
      <c r="F3017" s="13"/>
      <c r="G3017" s="10"/>
      <c r="H3017" s="10"/>
      <c r="I3017" s="10"/>
      <c r="J3017" s="10"/>
    </row>
    <row r="3018" spans="2:10">
      <c r="B3018" s="11"/>
      <c r="D3018" s="14"/>
      <c r="F3018" s="13"/>
      <c r="G3018" s="10"/>
      <c r="H3018" s="10"/>
      <c r="I3018" s="10"/>
      <c r="J3018" s="10"/>
    </row>
    <row r="3019" spans="2:10">
      <c r="B3019" s="11"/>
      <c r="D3019" s="14"/>
      <c r="F3019" s="13"/>
      <c r="G3019" s="10"/>
      <c r="H3019" s="10"/>
      <c r="I3019" s="10"/>
      <c r="J3019" s="10"/>
    </row>
    <row r="3020" spans="2:10">
      <c r="B3020" s="11"/>
      <c r="D3020" s="14"/>
      <c r="F3020" s="13"/>
      <c r="G3020" s="10"/>
      <c r="H3020" s="10"/>
      <c r="I3020" s="10"/>
      <c r="J3020" s="10"/>
    </row>
    <row r="3021" spans="2:10">
      <c r="B3021" s="11"/>
      <c r="D3021" s="14"/>
      <c r="F3021" s="13"/>
      <c r="G3021" s="10"/>
      <c r="H3021" s="10"/>
      <c r="I3021" s="10"/>
      <c r="J3021" s="10"/>
    </row>
    <row r="3022" spans="2:10">
      <c r="B3022" s="11"/>
      <c r="D3022" s="14"/>
      <c r="F3022" s="13"/>
      <c r="G3022" s="10"/>
      <c r="H3022" s="10"/>
      <c r="I3022" s="10"/>
      <c r="J3022" s="10"/>
    </row>
    <row r="3023" spans="2:10">
      <c r="B3023" s="11"/>
      <c r="D3023" s="14"/>
      <c r="F3023" s="13"/>
      <c r="G3023" s="10"/>
      <c r="H3023" s="10"/>
      <c r="I3023" s="10"/>
      <c r="J3023" s="10"/>
    </row>
    <row r="3024" spans="2:10">
      <c r="B3024" s="11"/>
      <c r="D3024" s="14"/>
      <c r="F3024" s="13"/>
      <c r="G3024" s="10"/>
      <c r="H3024" s="10"/>
      <c r="I3024" s="10"/>
      <c r="J3024" s="10"/>
    </row>
    <row r="3025" spans="2:10">
      <c r="B3025" s="11"/>
      <c r="D3025" s="14"/>
      <c r="F3025" s="13"/>
      <c r="G3025" s="10"/>
      <c r="H3025" s="10"/>
      <c r="I3025" s="10"/>
      <c r="J3025" s="10"/>
    </row>
    <row r="3026" spans="2:10">
      <c r="B3026" s="11"/>
      <c r="D3026" s="14"/>
      <c r="F3026" s="13"/>
      <c r="G3026" s="10"/>
      <c r="H3026" s="10"/>
      <c r="I3026" s="10"/>
      <c r="J3026" s="10"/>
    </row>
    <row r="3027" spans="2:10">
      <c r="B3027" s="11"/>
      <c r="D3027" s="14"/>
      <c r="F3027" s="13"/>
      <c r="G3027" s="10"/>
      <c r="H3027" s="10"/>
      <c r="I3027" s="10"/>
      <c r="J3027" s="10"/>
    </row>
    <row r="3028" spans="2:10">
      <c r="B3028" s="11"/>
      <c r="D3028" s="14"/>
      <c r="F3028" s="13"/>
      <c r="G3028" s="10"/>
      <c r="H3028" s="10"/>
      <c r="I3028" s="10"/>
      <c r="J3028" s="10"/>
    </row>
    <row r="3029" spans="2:10">
      <c r="B3029" s="11"/>
      <c r="D3029" s="14"/>
      <c r="F3029" s="13"/>
      <c r="G3029" s="10"/>
      <c r="H3029" s="10"/>
      <c r="I3029" s="10"/>
      <c r="J3029" s="10"/>
    </row>
    <row r="3030" spans="2:10">
      <c r="B3030" s="11"/>
      <c r="D3030" s="14"/>
      <c r="F3030" s="13"/>
      <c r="G3030" s="10"/>
      <c r="H3030" s="10"/>
      <c r="I3030" s="10"/>
      <c r="J3030" s="10"/>
    </row>
    <row r="3031" spans="2:10">
      <c r="B3031" s="11"/>
      <c r="D3031" s="14"/>
      <c r="F3031" s="13"/>
      <c r="G3031" s="10"/>
      <c r="H3031" s="10"/>
      <c r="I3031" s="10"/>
      <c r="J3031" s="10"/>
    </row>
    <row r="3032" spans="2:10">
      <c r="B3032" s="11"/>
      <c r="D3032" s="14"/>
      <c r="F3032" s="13"/>
      <c r="G3032" s="10"/>
      <c r="H3032" s="10"/>
      <c r="I3032" s="10"/>
      <c r="J3032" s="10"/>
    </row>
    <row r="3033" spans="2:10">
      <c r="B3033" s="11"/>
      <c r="D3033" s="14"/>
      <c r="F3033" s="13"/>
      <c r="G3033" s="10"/>
      <c r="H3033" s="10"/>
      <c r="I3033" s="10"/>
      <c r="J3033" s="10"/>
    </row>
    <row r="3034" spans="2:10">
      <c r="B3034" s="11"/>
      <c r="D3034" s="14"/>
      <c r="F3034" s="13"/>
      <c r="G3034" s="10"/>
      <c r="H3034" s="10"/>
      <c r="I3034" s="10"/>
      <c r="J3034" s="10"/>
    </row>
    <row r="3035" spans="2:10">
      <c r="B3035" s="11"/>
      <c r="D3035" s="14"/>
      <c r="F3035" s="13"/>
      <c r="G3035" s="10"/>
      <c r="H3035" s="10"/>
      <c r="I3035" s="10"/>
      <c r="J3035" s="10"/>
    </row>
    <row r="3036" spans="2:10">
      <c r="B3036" s="11"/>
      <c r="D3036" s="14"/>
      <c r="F3036" s="13"/>
      <c r="G3036" s="10"/>
      <c r="H3036" s="10"/>
      <c r="I3036" s="10"/>
      <c r="J3036" s="10"/>
    </row>
    <row r="3037" spans="2:10">
      <c r="B3037" s="11"/>
      <c r="D3037" s="14"/>
      <c r="F3037" s="13"/>
      <c r="G3037" s="10"/>
      <c r="H3037" s="10"/>
      <c r="I3037" s="10"/>
      <c r="J3037" s="10"/>
    </row>
    <row r="3038" spans="2:10">
      <c r="B3038" s="11"/>
      <c r="D3038" s="14"/>
      <c r="F3038" s="13"/>
      <c r="G3038" s="10"/>
      <c r="H3038" s="10"/>
      <c r="I3038" s="10"/>
      <c r="J3038" s="10"/>
    </row>
    <row r="3039" spans="2:10">
      <c r="B3039" s="11"/>
      <c r="D3039" s="14"/>
      <c r="F3039" s="13"/>
      <c r="G3039" s="10"/>
      <c r="H3039" s="10"/>
      <c r="I3039" s="10"/>
      <c r="J3039" s="10"/>
    </row>
    <row r="3040" spans="2:10">
      <c r="B3040" s="11"/>
      <c r="D3040" s="14"/>
      <c r="F3040" s="13"/>
      <c r="G3040" s="10"/>
      <c r="H3040" s="10"/>
      <c r="I3040" s="10"/>
      <c r="J3040" s="10"/>
    </row>
    <row r="3041" spans="2:10">
      <c r="B3041" s="11"/>
      <c r="D3041" s="14"/>
      <c r="F3041" s="13"/>
      <c r="G3041" s="10"/>
      <c r="H3041" s="10"/>
      <c r="I3041" s="10"/>
      <c r="J3041" s="10"/>
    </row>
    <row r="3042" spans="2:10">
      <c r="B3042" s="11"/>
      <c r="D3042" s="14"/>
      <c r="F3042" s="13"/>
      <c r="G3042" s="10"/>
      <c r="H3042" s="10"/>
      <c r="I3042" s="10"/>
      <c r="J3042" s="10"/>
    </row>
    <row r="3043" spans="2:10">
      <c r="B3043" s="11"/>
      <c r="D3043" s="14"/>
      <c r="F3043" s="13"/>
      <c r="G3043" s="10"/>
      <c r="H3043" s="10"/>
      <c r="I3043" s="10"/>
      <c r="J3043" s="10"/>
    </row>
    <row r="3044" spans="2:10">
      <c r="B3044" s="11"/>
      <c r="D3044" s="14"/>
      <c r="F3044" s="13"/>
      <c r="G3044" s="10"/>
      <c r="H3044" s="10"/>
      <c r="I3044" s="10"/>
      <c r="J3044" s="10"/>
    </row>
    <row r="3045" spans="2:10">
      <c r="B3045" s="11"/>
      <c r="D3045" s="14"/>
      <c r="F3045" s="13"/>
      <c r="G3045" s="10"/>
      <c r="H3045" s="10"/>
      <c r="I3045" s="10"/>
      <c r="J3045" s="10"/>
    </row>
    <row r="3046" spans="2:10">
      <c r="B3046" s="11"/>
      <c r="D3046" s="14"/>
      <c r="F3046" s="13"/>
      <c r="G3046" s="10"/>
      <c r="H3046" s="10"/>
      <c r="I3046" s="10"/>
      <c r="J3046" s="10"/>
    </row>
    <row r="3047" spans="2:10">
      <c r="B3047" s="11"/>
      <c r="D3047" s="14"/>
      <c r="F3047" s="13"/>
      <c r="G3047" s="10"/>
      <c r="H3047" s="10"/>
      <c r="I3047" s="10"/>
      <c r="J3047" s="10"/>
    </row>
    <row r="3048" spans="2:10">
      <c r="B3048" s="11"/>
      <c r="D3048" s="14"/>
      <c r="F3048" s="13"/>
      <c r="G3048" s="10"/>
      <c r="H3048" s="10"/>
      <c r="I3048" s="10"/>
      <c r="J3048" s="10"/>
    </row>
    <row r="3049" spans="2:10">
      <c r="B3049" s="11"/>
      <c r="D3049" s="14"/>
      <c r="F3049" s="13"/>
      <c r="G3049" s="10"/>
      <c r="H3049" s="10"/>
      <c r="I3049" s="10"/>
      <c r="J3049" s="10"/>
    </row>
    <row r="3050" spans="2:10">
      <c r="B3050" s="11"/>
      <c r="D3050" s="14"/>
      <c r="F3050" s="13"/>
      <c r="G3050" s="10"/>
      <c r="H3050" s="10"/>
      <c r="I3050" s="10"/>
      <c r="J3050" s="10"/>
    </row>
    <row r="3051" spans="2:10">
      <c r="B3051" s="11"/>
      <c r="D3051" s="14"/>
      <c r="F3051" s="13"/>
      <c r="G3051" s="10"/>
      <c r="H3051" s="10"/>
      <c r="I3051" s="10"/>
      <c r="J3051" s="10"/>
    </row>
    <row r="3052" spans="2:10">
      <c r="B3052" s="11"/>
      <c r="D3052" s="14"/>
      <c r="F3052" s="13"/>
      <c r="G3052" s="10"/>
      <c r="H3052" s="10"/>
      <c r="I3052" s="10"/>
      <c r="J3052" s="10"/>
    </row>
    <row r="3053" spans="2:10">
      <c r="B3053" s="11"/>
      <c r="D3053" s="14"/>
      <c r="F3053" s="13"/>
      <c r="G3053" s="10"/>
      <c r="H3053" s="10"/>
      <c r="I3053" s="10"/>
      <c r="J3053" s="10"/>
    </row>
    <row r="3054" spans="2:10">
      <c r="B3054" s="11"/>
      <c r="D3054" s="14"/>
      <c r="F3054" s="13"/>
      <c r="G3054" s="10"/>
      <c r="H3054" s="10"/>
      <c r="I3054" s="10"/>
      <c r="J3054" s="10"/>
    </row>
    <row r="3055" spans="2:10">
      <c r="B3055" s="11"/>
      <c r="D3055" s="14"/>
      <c r="F3055" s="13"/>
      <c r="G3055" s="10"/>
      <c r="H3055" s="10"/>
      <c r="I3055" s="10"/>
      <c r="J3055" s="10"/>
    </row>
    <row r="3056" spans="2:10">
      <c r="B3056" s="11"/>
      <c r="D3056" s="14"/>
      <c r="F3056" s="13"/>
      <c r="G3056" s="10"/>
      <c r="H3056" s="10"/>
      <c r="I3056" s="10"/>
      <c r="J3056" s="10"/>
    </row>
    <row r="3057" spans="2:10">
      <c r="B3057" s="11"/>
      <c r="D3057" s="14"/>
      <c r="F3057" s="13"/>
      <c r="G3057" s="10"/>
      <c r="H3057" s="10"/>
      <c r="I3057" s="10"/>
      <c r="J3057" s="10"/>
    </row>
    <row r="3058" spans="2:10">
      <c r="B3058" s="11"/>
      <c r="D3058" s="14"/>
      <c r="F3058" s="13"/>
      <c r="G3058" s="10"/>
      <c r="H3058" s="10"/>
      <c r="I3058" s="10"/>
      <c r="J3058" s="10"/>
    </row>
    <row r="3059" spans="2:10">
      <c r="B3059" s="11"/>
      <c r="D3059" s="14"/>
      <c r="F3059" s="13"/>
      <c r="G3059" s="10"/>
      <c r="H3059" s="10"/>
      <c r="I3059" s="10"/>
      <c r="J3059" s="10"/>
    </row>
    <row r="3060" spans="2:10">
      <c r="B3060" s="11"/>
      <c r="D3060" s="14"/>
      <c r="F3060" s="13"/>
      <c r="G3060" s="10"/>
      <c r="H3060" s="10"/>
      <c r="I3060" s="10"/>
      <c r="J3060" s="10"/>
    </row>
    <row r="3061" spans="2:10">
      <c r="B3061" s="11"/>
      <c r="D3061" s="14"/>
      <c r="F3061" s="13"/>
      <c r="G3061" s="10"/>
      <c r="H3061" s="10"/>
      <c r="I3061" s="10"/>
      <c r="J3061" s="10"/>
    </row>
    <row r="3062" spans="2:10">
      <c r="B3062" s="11"/>
      <c r="D3062" s="14"/>
      <c r="F3062" s="13"/>
      <c r="G3062" s="10"/>
      <c r="H3062" s="10"/>
      <c r="I3062" s="10"/>
      <c r="J3062" s="10"/>
    </row>
    <row r="3063" spans="2:10">
      <c r="B3063" s="11"/>
      <c r="D3063" s="14"/>
      <c r="F3063" s="13"/>
      <c r="G3063" s="10"/>
      <c r="H3063" s="10"/>
      <c r="I3063" s="10"/>
      <c r="J3063" s="10"/>
    </row>
    <row r="3064" spans="2:10">
      <c r="B3064" s="11"/>
      <c r="D3064" s="14"/>
      <c r="F3064" s="13"/>
      <c r="G3064" s="10"/>
      <c r="H3064" s="10"/>
      <c r="I3064" s="10"/>
      <c r="J3064" s="10"/>
    </row>
    <row r="3065" spans="2:10">
      <c r="B3065" s="11"/>
      <c r="D3065" s="14"/>
      <c r="F3065" s="13"/>
      <c r="G3065" s="10"/>
      <c r="H3065" s="10"/>
      <c r="I3065" s="10"/>
      <c r="J3065" s="10"/>
    </row>
    <row r="3066" spans="2:10">
      <c r="B3066" s="11"/>
      <c r="D3066" s="14"/>
      <c r="F3066" s="13"/>
      <c r="G3066" s="10"/>
      <c r="H3066" s="10"/>
      <c r="I3066" s="10"/>
      <c r="J3066" s="10"/>
    </row>
    <row r="3067" spans="2:10">
      <c r="B3067" s="11"/>
      <c r="D3067" s="14"/>
      <c r="F3067" s="13"/>
      <c r="G3067" s="10"/>
      <c r="H3067" s="10"/>
      <c r="I3067" s="10"/>
      <c r="J3067" s="10"/>
    </row>
    <row r="3068" spans="2:10">
      <c r="B3068" s="11"/>
      <c r="D3068" s="14"/>
      <c r="F3068" s="13"/>
      <c r="G3068" s="10"/>
      <c r="H3068" s="10"/>
      <c r="I3068" s="10"/>
      <c r="J3068" s="10"/>
    </row>
    <row r="3069" spans="2:10">
      <c r="B3069" s="11"/>
      <c r="D3069" s="14"/>
      <c r="F3069" s="13"/>
      <c r="G3069" s="10"/>
      <c r="H3069" s="10"/>
      <c r="I3069" s="10"/>
      <c r="J3069" s="10"/>
    </row>
    <row r="3070" spans="2:10">
      <c r="B3070" s="11"/>
      <c r="D3070" s="14"/>
      <c r="F3070" s="13"/>
      <c r="G3070" s="10"/>
      <c r="H3070" s="10"/>
      <c r="I3070" s="10"/>
      <c r="J3070" s="10"/>
    </row>
    <row r="3071" spans="2:10">
      <c r="B3071" s="11"/>
      <c r="D3071" s="14"/>
      <c r="F3071" s="13"/>
      <c r="G3071" s="10"/>
      <c r="H3071" s="10"/>
      <c r="I3071" s="10"/>
      <c r="J3071" s="10"/>
    </row>
    <row r="3072" spans="2:10">
      <c r="B3072" s="11"/>
      <c r="D3072" s="14"/>
      <c r="F3072" s="13"/>
      <c r="G3072" s="10"/>
      <c r="H3072" s="10"/>
      <c r="I3072" s="10"/>
      <c r="J3072" s="10"/>
    </row>
    <row r="3073" spans="2:10">
      <c r="B3073" s="11"/>
      <c r="D3073" s="14"/>
      <c r="F3073" s="13"/>
      <c r="G3073" s="10"/>
      <c r="H3073" s="10"/>
      <c r="I3073" s="10"/>
      <c r="J3073" s="10"/>
    </row>
    <row r="3074" spans="2:10">
      <c r="B3074" s="11"/>
      <c r="D3074" s="14"/>
      <c r="F3074" s="13"/>
      <c r="G3074" s="10"/>
      <c r="H3074" s="10"/>
      <c r="I3074" s="10"/>
      <c r="J3074" s="10"/>
    </row>
    <row r="3075" spans="2:10">
      <c r="B3075" s="11"/>
      <c r="D3075" s="14"/>
      <c r="F3075" s="13"/>
      <c r="G3075" s="10"/>
      <c r="H3075" s="10"/>
      <c r="I3075" s="10"/>
      <c r="J3075" s="10"/>
    </row>
    <row r="3076" spans="2:10">
      <c r="B3076" s="11"/>
      <c r="D3076" s="14"/>
      <c r="F3076" s="13"/>
      <c r="G3076" s="10"/>
      <c r="H3076" s="10"/>
      <c r="I3076" s="10"/>
      <c r="J3076" s="10"/>
    </row>
    <row r="3077" spans="2:10">
      <c r="B3077" s="11"/>
      <c r="D3077" s="14"/>
      <c r="F3077" s="13"/>
      <c r="G3077" s="10"/>
      <c r="H3077" s="10"/>
      <c r="I3077" s="10"/>
      <c r="J3077" s="10"/>
    </row>
    <row r="3078" spans="2:10">
      <c r="B3078" s="11"/>
      <c r="D3078" s="14"/>
      <c r="F3078" s="13"/>
      <c r="G3078" s="10"/>
      <c r="H3078" s="10"/>
      <c r="I3078" s="10"/>
      <c r="J3078" s="10"/>
    </row>
    <row r="3079" spans="2:10">
      <c r="B3079" s="11"/>
      <c r="D3079" s="14"/>
      <c r="F3079" s="13"/>
      <c r="G3079" s="10"/>
      <c r="H3079" s="10"/>
      <c r="I3079" s="10"/>
      <c r="J3079" s="10"/>
    </row>
    <row r="3080" spans="2:10">
      <c r="B3080" s="11"/>
      <c r="D3080" s="14"/>
      <c r="F3080" s="13"/>
      <c r="G3080" s="10"/>
      <c r="H3080" s="10"/>
      <c r="I3080" s="10"/>
      <c r="J3080" s="10"/>
    </row>
    <row r="3081" spans="2:10">
      <c r="B3081" s="11"/>
      <c r="D3081" s="14"/>
      <c r="F3081" s="13"/>
      <c r="G3081" s="10"/>
      <c r="H3081" s="10"/>
      <c r="I3081" s="10"/>
      <c r="J3081" s="10"/>
    </row>
    <row r="3082" spans="2:10">
      <c r="B3082" s="11"/>
      <c r="D3082" s="14"/>
      <c r="F3082" s="13"/>
      <c r="G3082" s="10"/>
      <c r="H3082" s="10"/>
      <c r="I3082" s="10"/>
      <c r="J3082" s="10"/>
    </row>
    <row r="3083" spans="2:10">
      <c r="B3083" s="11"/>
      <c r="D3083" s="14"/>
      <c r="F3083" s="13"/>
      <c r="G3083" s="10"/>
      <c r="H3083" s="10"/>
      <c r="I3083" s="10"/>
      <c r="J3083" s="10"/>
    </row>
    <row r="3084" spans="2:10">
      <c r="B3084" s="11"/>
      <c r="D3084" s="14"/>
      <c r="F3084" s="13"/>
      <c r="G3084" s="10"/>
      <c r="H3084" s="10"/>
      <c r="I3084" s="10"/>
      <c r="J3084" s="10"/>
    </row>
    <row r="3085" spans="2:10">
      <c r="B3085" s="11"/>
      <c r="D3085" s="14"/>
      <c r="F3085" s="13"/>
      <c r="G3085" s="10"/>
      <c r="H3085" s="10"/>
      <c r="I3085" s="10"/>
      <c r="J3085" s="10"/>
    </row>
    <row r="3086" spans="2:10">
      <c r="B3086" s="11"/>
      <c r="D3086" s="14"/>
      <c r="F3086" s="13"/>
      <c r="G3086" s="10"/>
      <c r="H3086" s="10"/>
      <c r="I3086" s="10"/>
      <c r="J3086" s="10"/>
    </row>
    <row r="3087" spans="2:10">
      <c r="B3087" s="11"/>
      <c r="D3087" s="14"/>
      <c r="F3087" s="13"/>
      <c r="G3087" s="10"/>
      <c r="H3087" s="10"/>
      <c r="I3087" s="10"/>
      <c r="J3087" s="10"/>
    </row>
    <row r="3088" spans="2:10">
      <c r="B3088" s="11"/>
      <c r="D3088" s="14"/>
      <c r="F3088" s="13"/>
      <c r="G3088" s="10"/>
      <c r="H3088" s="10"/>
      <c r="I3088" s="10"/>
      <c r="J3088" s="10"/>
    </row>
    <row r="3089" spans="2:10">
      <c r="B3089" s="11"/>
      <c r="D3089" s="14"/>
      <c r="F3089" s="13"/>
      <c r="G3089" s="10"/>
      <c r="H3089" s="10"/>
      <c r="I3089" s="10"/>
      <c r="J3089" s="10"/>
    </row>
    <row r="3090" spans="2:10">
      <c r="B3090" s="11"/>
      <c r="D3090" s="14"/>
      <c r="F3090" s="13"/>
      <c r="G3090" s="10"/>
      <c r="H3090" s="10"/>
      <c r="I3090" s="10"/>
      <c r="J3090" s="10"/>
    </row>
    <row r="3091" spans="2:10">
      <c r="B3091" s="11"/>
      <c r="D3091" s="14"/>
      <c r="F3091" s="13"/>
      <c r="G3091" s="10"/>
      <c r="H3091" s="10"/>
      <c r="I3091" s="10"/>
      <c r="J3091" s="10"/>
    </row>
    <row r="3092" spans="2:10">
      <c r="B3092" s="11"/>
      <c r="D3092" s="14"/>
      <c r="F3092" s="13"/>
      <c r="G3092" s="10"/>
      <c r="H3092" s="10"/>
      <c r="I3092" s="10"/>
      <c r="J3092" s="10"/>
    </row>
    <row r="3093" spans="2:10">
      <c r="B3093" s="11"/>
      <c r="D3093" s="14"/>
      <c r="F3093" s="13"/>
      <c r="G3093" s="10"/>
      <c r="H3093" s="10"/>
      <c r="I3093" s="10"/>
      <c r="J3093" s="10"/>
    </row>
    <row r="3094" spans="2:10">
      <c r="B3094" s="11"/>
      <c r="D3094" s="14"/>
      <c r="F3094" s="13"/>
      <c r="G3094" s="10"/>
      <c r="H3094" s="10"/>
      <c r="I3094" s="10"/>
      <c r="J3094" s="10"/>
    </row>
    <row r="3095" spans="2:10">
      <c r="B3095" s="11"/>
      <c r="D3095" s="14"/>
      <c r="F3095" s="13"/>
      <c r="G3095" s="10"/>
      <c r="H3095" s="10"/>
      <c r="I3095" s="10"/>
      <c r="J3095" s="10"/>
    </row>
    <row r="3096" spans="2:10">
      <c r="B3096" s="11"/>
      <c r="D3096" s="14"/>
      <c r="F3096" s="13"/>
      <c r="G3096" s="10"/>
      <c r="H3096" s="10"/>
      <c r="I3096" s="10"/>
      <c r="J3096" s="10"/>
    </row>
    <row r="3097" spans="2:10">
      <c r="B3097" s="11"/>
      <c r="D3097" s="14"/>
      <c r="F3097" s="13"/>
      <c r="G3097" s="10"/>
      <c r="H3097" s="10"/>
      <c r="I3097" s="10"/>
      <c r="J3097" s="10"/>
    </row>
    <row r="3098" spans="2:10">
      <c r="B3098" s="11"/>
      <c r="D3098" s="14"/>
      <c r="F3098" s="13"/>
      <c r="G3098" s="10"/>
      <c r="H3098" s="10"/>
      <c r="I3098" s="10"/>
      <c r="J3098" s="10"/>
    </row>
    <row r="3099" spans="2:10">
      <c r="B3099" s="11"/>
      <c r="D3099" s="14"/>
      <c r="F3099" s="13"/>
      <c r="G3099" s="10"/>
      <c r="H3099" s="10"/>
      <c r="I3099" s="10"/>
      <c r="J3099" s="10"/>
    </row>
    <row r="3100" spans="2:10">
      <c r="B3100" s="11"/>
      <c r="D3100" s="14"/>
      <c r="F3100" s="13"/>
      <c r="G3100" s="10"/>
      <c r="H3100" s="10"/>
      <c r="I3100" s="10"/>
      <c r="J3100" s="10"/>
    </row>
    <row r="3101" spans="2:10">
      <c r="B3101" s="11"/>
      <c r="D3101" s="14"/>
      <c r="F3101" s="13"/>
      <c r="G3101" s="10"/>
      <c r="H3101" s="10"/>
      <c r="I3101" s="10"/>
      <c r="J3101" s="10"/>
    </row>
    <row r="3102" spans="2:10">
      <c r="B3102" s="11"/>
      <c r="D3102" s="14"/>
      <c r="F3102" s="13"/>
      <c r="G3102" s="10"/>
      <c r="H3102" s="10"/>
      <c r="I3102" s="10"/>
      <c r="J3102" s="10"/>
    </row>
    <row r="3103" spans="2:10">
      <c r="B3103" s="11"/>
      <c r="D3103" s="14"/>
      <c r="F3103" s="13"/>
      <c r="G3103" s="10"/>
      <c r="H3103" s="10"/>
      <c r="I3103" s="10"/>
      <c r="J3103" s="10"/>
    </row>
    <row r="3104" spans="2:10">
      <c r="B3104" s="11"/>
      <c r="D3104" s="14"/>
      <c r="F3104" s="13"/>
      <c r="G3104" s="10"/>
      <c r="H3104" s="10"/>
      <c r="I3104" s="10"/>
      <c r="J3104" s="10"/>
    </row>
    <row r="3105" spans="2:10">
      <c r="B3105" s="11"/>
      <c r="D3105" s="14"/>
      <c r="F3105" s="13"/>
      <c r="G3105" s="10"/>
      <c r="H3105" s="10"/>
      <c r="I3105" s="10"/>
      <c r="J3105" s="10"/>
    </row>
    <row r="3106" spans="2:10">
      <c r="B3106" s="11"/>
      <c r="D3106" s="14"/>
      <c r="F3106" s="13"/>
      <c r="G3106" s="10"/>
      <c r="H3106" s="10"/>
      <c r="I3106" s="10"/>
      <c r="J3106" s="10"/>
    </row>
    <row r="3107" spans="2:10">
      <c r="B3107" s="11"/>
      <c r="D3107" s="14"/>
      <c r="F3107" s="13"/>
      <c r="G3107" s="10"/>
      <c r="H3107" s="10"/>
      <c r="I3107" s="10"/>
      <c r="J3107" s="10"/>
    </row>
    <row r="3108" spans="2:10">
      <c r="B3108" s="11"/>
      <c r="D3108" s="14"/>
      <c r="F3108" s="13"/>
      <c r="G3108" s="10"/>
      <c r="H3108" s="10"/>
      <c r="I3108" s="10"/>
      <c r="J3108" s="10"/>
    </row>
    <row r="3109" spans="2:10">
      <c r="B3109" s="11"/>
      <c r="D3109" s="14"/>
      <c r="F3109" s="13"/>
      <c r="G3109" s="10"/>
      <c r="H3109" s="10"/>
      <c r="I3109" s="10"/>
      <c r="J3109" s="10"/>
    </row>
    <row r="3110" spans="2:10">
      <c r="B3110" s="11"/>
      <c r="D3110" s="14"/>
      <c r="F3110" s="13"/>
      <c r="G3110" s="10"/>
      <c r="H3110" s="10"/>
      <c r="I3110" s="10"/>
      <c r="J3110" s="10"/>
    </row>
    <row r="3111" spans="2:10">
      <c r="B3111" s="11"/>
      <c r="D3111" s="14"/>
      <c r="F3111" s="13"/>
      <c r="G3111" s="10"/>
      <c r="H3111" s="10"/>
      <c r="I3111" s="10"/>
      <c r="J3111" s="10"/>
    </row>
    <row r="3112" spans="2:10">
      <c r="B3112" s="11"/>
      <c r="D3112" s="14"/>
      <c r="F3112" s="13"/>
      <c r="G3112" s="10"/>
      <c r="H3112" s="10"/>
      <c r="I3112" s="10"/>
      <c r="J3112" s="10"/>
    </row>
    <row r="3113" spans="2:10">
      <c r="B3113" s="11"/>
      <c r="D3113" s="14"/>
      <c r="F3113" s="13"/>
      <c r="G3113" s="10"/>
      <c r="H3113" s="10"/>
      <c r="I3113" s="10"/>
      <c r="J3113" s="10"/>
    </row>
    <row r="3114" spans="2:10">
      <c r="B3114" s="11"/>
      <c r="D3114" s="14"/>
      <c r="F3114" s="13"/>
      <c r="G3114" s="10"/>
      <c r="H3114" s="10"/>
      <c r="I3114" s="10"/>
      <c r="J3114" s="10"/>
    </row>
    <row r="3115" spans="2:10">
      <c r="B3115" s="11"/>
      <c r="D3115" s="14"/>
      <c r="F3115" s="13"/>
      <c r="G3115" s="10"/>
      <c r="H3115" s="10"/>
      <c r="I3115" s="10"/>
      <c r="J3115" s="10"/>
    </row>
    <row r="3116" spans="2:10">
      <c r="B3116" s="11"/>
      <c r="D3116" s="14"/>
      <c r="F3116" s="13"/>
      <c r="G3116" s="10"/>
      <c r="H3116" s="10"/>
      <c r="I3116" s="10"/>
      <c r="J3116" s="10"/>
    </row>
    <row r="3117" spans="2:10">
      <c r="B3117" s="11"/>
      <c r="D3117" s="14"/>
      <c r="F3117" s="13"/>
      <c r="G3117" s="10"/>
      <c r="H3117" s="10"/>
      <c r="I3117" s="10"/>
      <c r="J3117" s="10"/>
    </row>
    <row r="3118" spans="2:10">
      <c r="B3118" s="11"/>
      <c r="D3118" s="14"/>
      <c r="F3118" s="13"/>
      <c r="G3118" s="10"/>
      <c r="H3118" s="10"/>
      <c r="I3118" s="10"/>
      <c r="J3118" s="10"/>
    </row>
    <row r="3119" spans="2:10">
      <c r="B3119" s="11"/>
      <c r="D3119" s="14"/>
      <c r="F3119" s="13"/>
      <c r="G3119" s="10"/>
      <c r="H3119" s="10"/>
      <c r="I3119" s="10"/>
      <c r="J3119" s="10"/>
    </row>
    <row r="3120" spans="2:10">
      <c r="B3120" s="11"/>
      <c r="D3120" s="14"/>
      <c r="F3120" s="13"/>
      <c r="G3120" s="10"/>
      <c r="H3120" s="10"/>
      <c r="I3120" s="10"/>
      <c r="J3120" s="10"/>
    </row>
    <row r="3121" spans="2:10">
      <c r="B3121" s="11"/>
      <c r="D3121" s="14"/>
      <c r="F3121" s="13"/>
      <c r="G3121" s="10"/>
      <c r="H3121" s="10"/>
      <c r="I3121" s="10"/>
      <c r="J3121" s="10"/>
    </row>
    <row r="3122" spans="2:10">
      <c r="B3122" s="11"/>
      <c r="D3122" s="14"/>
      <c r="F3122" s="13"/>
      <c r="G3122" s="10"/>
      <c r="H3122" s="10"/>
      <c r="I3122" s="10"/>
      <c r="J3122" s="10"/>
    </row>
    <row r="3123" spans="2:10">
      <c r="B3123" s="11"/>
      <c r="D3123" s="14"/>
      <c r="F3123" s="13"/>
      <c r="G3123" s="10"/>
      <c r="H3123" s="10"/>
      <c r="I3123" s="10"/>
      <c r="J3123" s="10"/>
    </row>
    <row r="3124" spans="2:10">
      <c r="B3124" s="11"/>
      <c r="D3124" s="14"/>
      <c r="F3124" s="13"/>
      <c r="G3124" s="10"/>
      <c r="H3124" s="10"/>
      <c r="I3124" s="10"/>
      <c r="J3124" s="10"/>
    </row>
    <row r="3125" spans="2:10">
      <c r="B3125" s="11"/>
      <c r="D3125" s="14"/>
      <c r="F3125" s="13"/>
      <c r="G3125" s="10"/>
      <c r="H3125" s="10"/>
      <c r="I3125" s="10"/>
      <c r="J3125" s="10"/>
    </row>
    <row r="3126" spans="2:10">
      <c r="B3126" s="11"/>
      <c r="D3126" s="14"/>
      <c r="F3126" s="13"/>
      <c r="G3126" s="10"/>
      <c r="H3126" s="10"/>
      <c r="I3126" s="10"/>
      <c r="J3126" s="10"/>
    </row>
    <row r="3127" spans="2:10">
      <c r="B3127" s="11"/>
      <c r="D3127" s="14"/>
      <c r="F3127" s="13"/>
      <c r="G3127" s="10"/>
      <c r="H3127" s="10"/>
      <c r="I3127" s="10"/>
      <c r="J3127" s="10"/>
    </row>
    <row r="3128" spans="2:10">
      <c r="B3128" s="11"/>
      <c r="D3128" s="14"/>
      <c r="F3128" s="13"/>
      <c r="G3128" s="10"/>
      <c r="H3128" s="10"/>
      <c r="I3128" s="10"/>
      <c r="J3128" s="10"/>
    </row>
    <row r="3129" spans="2:10">
      <c r="B3129" s="11"/>
      <c r="D3129" s="14"/>
      <c r="F3129" s="13"/>
      <c r="G3129" s="10"/>
      <c r="H3129" s="10"/>
      <c r="I3129" s="10"/>
      <c r="J3129" s="10"/>
    </row>
    <row r="3130" spans="2:10">
      <c r="B3130" s="11"/>
      <c r="D3130" s="14"/>
      <c r="F3130" s="13"/>
      <c r="G3130" s="10"/>
      <c r="H3130" s="10"/>
      <c r="I3130" s="10"/>
      <c r="J3130" s="10"/>
    </row>
    <row r="3131" spans="2:10">
      <c r="B3131" s="11"/>
      <c r="D3131" s="14"/>
      <c r="F3131" s="13"/>
      <c r="G3131" s="10"/>
      <c r="H3131" s="10"/>
      <c r="I3131" s="10"/>
      <c r="J3131" s="10"/>
    </row>
    <row r="3132" spans="2:10">
      <c r="B3132" s="11"/>
      <c r="D3132" s="14"/>
      <c r="F3132" s="13"/>
      <c r="G3132" s="10"/>
      <c r="H3132" s="10"/>
      <c r="I3132" s="10"/>
      <c r="J3132" s="10"/>
    </row>
    <row r="3133" spans="2:10">
      <c r="B3133" s="11"/>
      <c r="D3133" s="14"/>
      <c r="F3133" s="13"/>
      <c r="G3133" s="10"/>
      <c r="H3133" s="10"/>
      <c r="I3133" s="10"/>
      <c r="J3133" s="10"/>
    </row>
    <row r="3134" spans="2:10">
      <c r="B3134" s="11"/>
      <c r="D3134" s="14"/>
      <c r="F3134" s="13"/>
      <c r="G3134" s="10"/>
      <c r="H3134" s="10"/>
      <c r="I3134" s="10"/>
      <c r="J3134" s="10"/>
    </row>
    <row r="3135" spans="2:10">
      <c r="B3135" s="11"/>
      <c r="D3135" s="14"/>
      <c r="F3135" s="13"/>
      <c r="G3135" s="10"/>
      <c r="H3135" s="10"/>
      <c r="I3135" s="10"/>
      <c r="J3135" s="10"/>
    </row>
    <row r="3136" spans="2:10">
      <c r="B3136" s="11"/>
      <c r="D3136" s="14"/>
      <c r="F3136" s="13"/>
      <c r="G3136" s="10"/>
      <c r="H3136" s="10"/>
      <c r="I3136" s="10"/>
      <c r="J3136" s="10"/>
    </row>
    <row r="3137" spans="2:10">
      <c r="B3137" s="11"/>
      <c r="D3137" s="14"/>
      <c r="F3137" s="13"/>
      <c r="G3137" s="10"/>
      <c r="H3137" s="10"/>
      <c r="I3137" s="10"/>
      <c r="J3137" s="10"/>
    </row>
    <row r="3138" spans="2:10">
      <c r="B3138" s="11"/>
      <c r="D3138" s="14"/>
      <c r="F3138" s="13"/>
      <c r="G3138" s="10"/>
      <c r="H3138" s="10"/>
      <c r="I3138" s="10"/>
      <c r="J3138" s="10"/>
    </row>
    <row r="3139" spans="2:10">
      <c r="B3139" s="11"/>
      <c r="D3139" s="14"/>
      <c r="F3139" s="13"/>
      <c r="G3139" s="10"/>
      <c r="H3139" s="10"/>
      <c r="I3139" s="10"/>
      <c r="J3139" s="10"/>
    </row>
    <row r="3140" spans="2:10">
      <c r="B3140" s="11"/>
      <c r="D3140" s="14"/>
      <c r="F3140" s="13"/>
      <c r="G3140" s="10"/>
      <c r="H3140" s="10"/>
      <c r="I3140" s="10"/>
      <c r="J3140" s="10"/>
    </row>
    <row r="3141" spans="2:10">
      <c r="B3141" s="11"/>
      <c r="D3141" s="14"/>
      <c r="F3141" s="13"/>
      <c r="G3141" s="10"/>
      <c r="H3141" s="10"/>
      <c r="I3141" s="10"/>
      <c r="J3141" s="10"/>
    </row>
    <row r="3142" spans="2:10">
      <c r="B3142" s="11"/>
      <c r="D3142" s="14"/>
      <c r="F3142" s="13"/>
      <c r="G3142" s="10"/>
      <c r="H3142" s="10"/>
      <c r="I3142" s="10"/>
      <c r="J3142" s="10"/>
    </row>
    <row r="3143" spans="2:10">
      <c r="B3143" s="11"/>
      <c r="D3143" s="14"/>
      <c r="F3143" s="13"/>
      <c r="G3143" s="10"/>
      <c r="H3143" s="10"/>
      <c r="I3143" s="10"/>
      <c r="J3143" s="10"/>
    </row>
    <row r="3144" spans="2:10">
      <c r="B3144" s="11"/>
      <c r="D3144" s="14"/>
      <c r="F3144" s="13"/>
      <c r="G3144" s="10"/>
      <c r="H3144" s="10"/>
      <c r="I3144" s="10"/>
      <c r="J3144" s="10"/>
    </row>
    <row r="3145" spans="2:10">
      <c r="B3145" s="11"/>
      <c r="D3145" s="14"/>
      <c r="F3145" s="13"/>
      <c r="G3145" s="10"/>
      <c r="H3145" s="10"/>
      <c r="I3145" s="10"/>
      <c r="J3145" s="10"/>
    </row>
    <row r="3146" spans="2:10">
      <c r="B3146" s="11"/>
      <c r="D3146" s="14"/>
      <c r="F3146" s="13"/>
      <c r="G3146" s="10"/>
      <c r="H3146" s="10"/>
      <c r="I3146" s="10"/>
      <c r="J3146" s="10"/>
    </row>
    <row r="3147" spans="2:10">
      <c r="B3147" s="11"/>
      <c r="D3147" s="14"/>
      <c r="F3147" s="13"/>
      <c r="G3147" s="10"/>
      <c r="H3147" s="10"/>
      <c r="I3147" s="10"/>
      <c r="J3147" s="10"/>
    </row>
    <row r="3148" spans="2:10">
      <c r="B3148" s="11"/>
      <c r="D3148" s="14"/>
      <c r="F3148" s="13"/>
      <c r="G3148" s="10"/>
      <c r="H3148" s="10"/>
      <c r="I3148" s="10"/>
      <c r="J3148" s="10"/>
    </row>
    <row r="3149" spans="2:10">
      <c r="B3149" s="11"/>
      <c r="D3149" s="14"/>
      <c r="F3149" s="13"/>
      <c r="G3149" s="10"/>
      <c r="H3149" s="10"/>
      <c r="I3149" s="10"/>
      <c r="J3149" s="10"/>
    </row>
    <row r="3150" spans="2:10">
      <c r="B3150" s="11"/>
      <c r="D3150" s="14"/>
      <c r="F3150" s="13"/>
      <c r="G3150" s="10"/>
      <c r="H3150" s="10"/>
      <c r="I3150" s="10"/>
      <c r="J3150" s="10"/>
    </row>
    <row r="3151" spans="2:10">
      <c r="B3151" s="11"/>
      <c r="D3151" s="14"/>
      <c r="F3151" s="13"/>
      <c r="G3151" s="10"/>
      <c r="H3151" s="10"/>
      <c r="I3151" s="10"/>
      <c r="J3151" s="10"/>
    </row>
    <row r="3152" spans="2:10">
      <c r="B3152" s="11"/>
      <c r="D3152" s="14"/>
      <c r="F3152" s="13"/>
      <c r="G3152" s="10"/>
      <c r="H3152" s="10"/>
      <c r="I3152" s="10"/>
      <c r="J3152" s="10"/>
    </row>
    <row r="3153" spans="2:10">
      <c r="B3153" s="11"/>
      <c r="D3153" s="14"/>
      <c r="F3153" s="13"/>
      <c r="G3153" s="10"/>
      <c r="H3153" s="10"/>
      <c r="I3153" s="10"/>
      <c r="J3153" s="10"/>
    </row>
    <row r="3154" spans="2:10">
      <c r="B3154" s="11"/>
      <c r="D3154" s="14"/>
      <c r="F3154" s="13"/>
      <c r="G3154" s="10"/>
      <c r="H3154" s="10"/>
      <c r="I3154" s="10"/>
      <c r="J3154" s="10"/>
    </row>
    <row r="3155" spans="2:10">
      <c r="B3155" s="11"/>
      <c r="D3155" s="14"/>
      <c r="F3155" s="13"/>
      <c r="G3155" s="10"/>
      <c r="H3155" s="10"/>
      <c r="I3155" s="10"/>
      <c r="J3155" s="10"/>
    </row>
    <row r="3156" spans="2:10">
      <c r="B3156" s="11"/>
      <c r="D3156" s="14"/>
      <c r="F3156" s="13"/>
      <c r="G3156" s="10"/>
      <c r="H3156" s="10"/>
      <c r="I3156" s="10"/>
      <c r="J3156" s="10"/>
    </row>
    <row r="3157" spans="2:10">
      <c r="B3157" s="11"/>
      <c r="D3157" s="14"/>
      <c r="F3157" s="13"/>
      <c r="G3157" s="10"/>
      <c r="H3157" s="10"/>
      <c r="I3157" s="10"/>
      <c r="J3157" s="10"/>
    </row>
    <row r="3158" spans="2:10">
      <c r="B3158" s="11"/>
      <c r="D3158" s="14"/>
      <c r="F3158" s="13"/>
      <c r="G3158" s="10"/>
      <c r="H3158" s="10"/>
      <c r="I3158" s="10"/>
      <c r="J3158" s="10"/>
    </row>
    <row r="3159" spans="2:10">
      <c r="B3159" s="11"/>
      <c r="D3159" s="14"/>
      <c r="F3159" s="13"/>
      <c r="G3159" s="10"/>
      <c r="H3159" s="10"/>
      <c r="I3159" s="10"/>
      <c r="J3159" s="10"/>
    </row>
    <row r="3160" spans="2:10">
      <c r="B3160" s="11"/>
      <c r="D3160" s="14"/>
      <c r="F3160" s="13"/>
      <c r="G3160" s="10"/>
      <c r="H3160" s="10"/>
      <c r="I3160" s="10"/>
      <c r="J3160" s="10"/>
    </row>
    <row r="3161" spans="2:10">
      <c r="B3161" s="11"/>
      <c r="D3161" s="14"/>
      <c r="F3161" s="13"/>
      <c r="G3161" s="10"/>
      <c r="H3161" s="10"/>
      <c r="I3161" s="10"/>
      <c r="J3161" s="10"/>
    </row>
    <row r="3162" spans="2:10">
      <c r="B3162" s="11"/>
      <c r="D3162" s="14"/>
      <c r="F3162" s="13"/>
      <c r="G3162" s="10"/>
      <c r="H3162" s="10"/>
      <c r="I3162" s="10"/>
      <c r="J3162" s="10"/>
    </row>
    <row r="3163" spans="2:10">
      <c r="B3163" s="11"/>
      <c r="D3163" s="14"/>
      <c r="F3163" s="13"/>
      <c r="G3163" s="10"/>
      <c r="H3163" s="10"/>
      <c r="I3163" s="10"/>
      <c r="J3163" s="10"/>
    </row>
    <row r="3164" spans="2:10">
      <c r="B3164" s="11"/>
      <c r="D3164" s="14"/>
      <c r="F3164" s="13"/>
      <c r="G3164" s="10"/>
      <c r="H3164" s="10"/>
      <c r="I3164" s="10"/>
      <c r="J3164" s="10"/>
    </row>
    <row r="3165" spans="2:10">
      <c r="B3165" s="11"/>
      <c r="D3165" s="14"/>
      <c r="F3165" s="13"/>
      <c r="G3165" s="10"/>
      <c r="H3165" s="10"/>
      <c r="I3165" s="10"/>
      <c r="J3165" s="10"/>
    </row>
    <row r="3166" spans="2:10">
      <c r="B3166" s="11"/>
      <c r="D3166" s="14"/>
      <c r="F3166" s="13"/>
      <c r="G3166" s="10"/>
      <c r="H3166" s="10"/>
      <c r="I3166" s="10"/>
      <c r="J3166" s="10"/>
    </row>
    <row r="3167" spans="2:10">
      <c r="B3167" s="11"/>
      <c r="D3167" s="14"/>
      <c r="F3167" s="13"/>
      <c r="G3167" s="10"/>
      <c r="H3167" s="10"/>
      <c r="I3167" s="10"/>
      <c r="J3167" s="10"/>
    </row>
    <row r="3168" spans="2:10">
      <c r="B3168" s="11"/>
      <c r="D3168" s="14"/>
      <c r="F3168" s="13"/>
      <c r="G3168" s="10"/>
      <c r="H3168" s="10"/>
      <c r="I3168" s="10"/>
      <c r="J3168" s="10"/>
    </row>
    <row r="3169" spans="2:10">
      <c r="B3169" s="11"/>
      <c r="D3169" s="14"/>
      <c r="F3169" s="13"/>
      <c r="G3169" s="10"/>
      <c r="H3169" s="10"/>
      <c r="I3169" s="10"/>
      <c r="J3169" s="10"/>
    </row>
    <row r="3170" spans="2:10">
      <c r="B3170" s="11"/>
      <c r="D3170" s="14"/>
      <c r="F3170" s="13"/>
      <c r="G3170" s="10"/>
      <c r="H3170" s="10"/>
      <c r="I3170" s="10"/>
      <c r="J3170" s="10"/>
    </row>
    <row r="3171" spans="2:10">
      <c r="B3171" s="11"/>
      <c r="D3171" s="14"/>
      <c r="F3171" s="13"/>
      <c r="G3171" s="10"/>
      <c r="H3171" s="10"/>
      <c r="I3171" s="10"/>
      <c r="J3171" s="10"/>
    </row>
    <row r="3172" spans="2:10">
      <c r="B3172" s="11"/>
      <c r="D3172" s="14"/>
      <c r="F3172" s="13"/>
      <c r="G3172" s="10"/>
      <c r="H3172" s="10"/>
      <c r="I3172" s="10"/>
      <c r="J3172" s="10"/>
    </row>
    <row r="3173" spans="2:10">
      <c r="B3173" s="11"/>
      <c r="D3173" s="14"/>
      <c r="F3173" s="13"/>
      <c r="G3173" s="10"/>
      <c r="H3173" s="10"/>
      <c r="I3173" s="10"/>
      <c r="J3173" s="10"/>
    </row>
    <row r="3174" spans="2:10">
      <c r="B3174" s="11"/>
      <c r="D3174" s="14"/>
      <c r="F3174" s="13"/>
      <c r="G3174" s="10"/>
      <c r="H3174" s="10"/>
      <c r="I3174" s="10"/>
      <c r="J3174" s="10"/>
    </row>
    <row r="3175" spans="2:10">
      <c r="B3175" s="11"/>
      <c r="D3175" s="14"/>
      <c r="F3175" s="13"/>
      <c r="G3175" s="10"/>
      <c r="H3175" s="10"/>
      <c r="I3175" s="10"/>
      <c r="J3175" s="10"/>
    </row>
    <row r="3176" spans="2:10">
      <c r="B3176" s="11"/>
      <c r="D3176" s="14"/>
      <c r="F3176" s="13"/>
      <c r="G3176" s="10"/>
      <c r="H3176" s="10"/>
      <c r="I3176" s="10"/>
      <c r="J3176" s="10"/>
    </row>
    <row r="3177" spans="2:10">
      <c r="B3177" s="11"/>
      <c r="D3177" s="14"/>
      <c r="F3177" s="13"/>
      <c r="G3177" s="10"/>
      <c r="H3177" s="10"/>
      <c r="I3177" s="10"/>
      <c r="J3177" s="10"/>
    </row>
    <row r="3178" spans="2:10">
      <c r="B3178" s="11"/>
      <c r="D3178" s="14"/>
      <c r="F3178" s="13"/>
      <c r="G3178" s="10"/>
      <c r="H3178" s="10"/>
      <c r="I3178" s="10"/>
      <c r="J3178" s="10"/>
    </row>
    <row r="3179" spans="2:10">
      <c r="B3179" s="11"/>
      <c r="D3179" s="14"/>
      <c r="F3179" s="13"/>
      <c r="G3179" s="10"/>
      <c r="H3179" s="10"/>
      <c r="I3179" s="10"/>
      <c r="J3179" s="10"/>
    </row>
    <row r="3180" spans="2:10">
      <c r="B3180" s="11"/>
      <c r="D3180" s="14"/>
      <c r="F3180" s="13"/>
      <c r="G3180" s="10"/>
      <c r="H3180" s="10"/>
      <c r="I3180" s="10"/>
      <c r="J3180" s="10"/>
    </row>
    <row r="3181" spans="2:10">
      <c r="B3181" s="11"/>
      <c r="D3181" s="14"/>
      <c r="F3181" s="13"/>
      <c r="G3181" s="10"/>
      <c r="H3181" s="10"/>
      <c r="I3181" s="10"/>
      <c r="J3181" s="10"/>
    </row>
    <row r="3182" spans="2:10">
      <c r="B3182" s="11"/>
      <c r="D3182" s="14"/>
      <c r="F3182" s="13"/>
      <c r="G3182" s="10"/>
      <c r="H3182" s="10"/>
      <c r="I3182" s="10"/>
      <c r="J3182" s="10"/>
    </row>
    <row r="3183" spans="2:10">
      <c r="B3183" s="11"/>
      <c r="D3183" s="14"/>
      <c r="F3183" s="13"/>
      <c r="G3183" s="10"/>
      <c r="H3183" s="10"/>
      <c r="I3183" s="10"/>
      <c r="J3183" s="10"/>
    </row>
    <row r="3184" spans="2:10">
      <c r="B3184" s="11"/>
      <c r="D3184" s="14"/>
      <c r="F3184" s="13"/>
      <c r="G3184" s="10"/>
      <c r="H3184" s="10"/>
      <c r="I3184" s="10"/>
      <c r="J3184" s="10"/>
    </row>
    <row r="3185" spans="2:10">
      <c r="B3185" s="11"/>
      <c r="D3185" s="14"/>
      <c r="F3185" s="13"/>
      <c r="G3185" s="10"/>
      <c r="H3185" s="10"/>
      <c r="I3185" s="10"/>
      <c r="J3185" s="10"/>
    </row>
    <row r="3186" spans="2:10">
      <c r="B3186" s="11"/>
      <c r="D3186" s="14"/>
      <c r="F3186" s="13"/>
      <c r="G3186" s="10"/>
      <c r="H3186" s="10"/>
      <c r="I3186" s="10"/>
      <c r="J3186" s="10"/>
    </row>
    <row r="3187" spans="2:10">
      <c r="B3187" s="11"/>
      <c r="D3187" s="14"/>
      <c r="F3187" s="13"/>
      <c r="G3187" s="10"/>
      <c r="H3187" s="10"/>
      <c r="I3187" s="10"/>
      <c r="J3187" s="10"/>
    </row>
    <row r="3188" spans="2:10">
      <c r="B3188" s="11"/>
      <c r="D3188" s="14"/>
      <c r="F3188" s="13"/>
      <c r="G3188" s="10"/>
      <c r="H3188" s="10"/>
      <c r="I3188" s="10"/>
      <c r="J3188" s="10"/>
    </row>
    <row r="3189" spans="2:10">
      <c r="B3189" s="11"/>
      <c r="D3189" s="14"/>
      <c r="F3189" s="13"/>
      <c r="G3189" s="10"/>
      <c r="H3189" s="10"/>
      <c r="I3189" s="10"/>
      <c r="J3189" s="10"/>
    </row>
    <row r="3190" spans="2:10">
      <c r="B3190" s="11"/>
      <c r="D3190" s="14"/>
      <c r="F3190" s="13"/>
      <c r="G3190" s="10"/>
      <c r="H3190" s="10"/>
      <c r="I3190" s="10"/>
      <c r="J3190" s="10"/>
    </row>
    <row r="3191" spans="2:10">
      <c r="B3191" s="11"/>
      <c r="D3191" s="14"/>
      <c r="F3191" s="13"/>
      <c r="G3191" s="10"/>
      <c r="H3191" s="10"/>
      <c r="I3191" s="10"/>
      <c r="J3191" s="10"/>
    </row>
    <row r="3192" spans="2:10">
      <c r="B3192" s="11"/>
      <c r="D3192" s="14"/>
      <c r="F3192" s="13"/>
      <c r="G3192" s="10"/>
      <c r="H3192" s="10"/>
      <c r="I3192" s="10"/>
      <c r="J3192" s="10"/>
    </row>
    <row r="3193" spans="2:10">
      <c r="B3193" s="11"/>
      <c r="D3193" s="14"/>
      <c r="F3193" s="13"/>
      <c r="G3193" s="10"/>
      <c r="H3193" s="10"/>
      <c r="I3193" s="10"/>
      <c r="J3193" s="10"/>
    </row>
    <row r="3194" spans="2:10">
      <c r="B3194" s="11"/>
      <c r="D3194" s="14"/>
      <c r="F3194" s="13"/>
      <c r="G3194" s="10"/>
      <c r="H3194" s="10"/>
      <c r="I3194" s="10"/>
      <c r="J3194" s="10"/>
    </row>
    <row r="3195" spans="2:10">
      <c r="B3195" s="11"/>
      <c r="D3195" s="14"/>
      <c r="F3195" s="13"/>
      <c r="G3195" s="10"/>
      <c r="H3195" s="10"/>
      <c r="I3195" s="10"/>
      <c r="J3195" s="10"/>
    </row>
    <row r="3196" spans="2:10">
      <c r="B3196" s="11"/>
      <c r="D3196" s="14"/>
      <c r="F3196" s="13"/>
      <c r="G3196" s="10"/>
      <c r="H3196" s="10"/>
      <c r="I3196" s="10"/>
      <c r="J3196" s="10"/>
    </row>
    <row r="3197" spans="2:10">
      <c r="B3197" s="11"/>
      <c r="D3197" s="14"/>
      <c r="F3197" s="13"/>
      <c r="G3197" s="10"/>
      <c r="H3197" s="10"/>
      <c r="I3197" s="10"/>
      <c r="J3197" s="10"/>
    </row>
    <row r="3198" spans="2:10">
      <c r="B3198" s="11"/>
      <c r="D3198" s="14"/>
      <c r="F3198" s="13"/>
      <c r="G3198" s="10"/>
      <c r="H3198" s="10"/>
      <c r="I3198" s="10"/>
      <c r="J3198" s="10"/>
    </row>
    <row r="3199" spans="2:10">
      <c r="B3199" s="11"/>
      <c r="D3199" s="14"/>
      <c r="F3199" s="13"/>
      <c r="G3199" s="10"/>
      <c r="H3199" s="10"/>
      <c r="I3199" s="10"/>
      <c r="J3199" s="10"/>
    </row>
    <row r="3200" spans="2:10">
      <c r="B3200" s="11"/>
      <c r="D3200" s="14"/>
      <c r="F3200" s="13"/>
      <c r="G3200" s="10"/>
      <c r="H3200" s="10"/>
      <c r="I3200" s="10"/>
      <c r="J3200" s="10"/>
    </row>
    <row r="3201" spans="2:10">
      <c r="B3201" s="11"/>
      <c r="D3201" s="14"/>
      <c r="F3201" s="13"/>
      <c r="G3201" s="10"/>
      <c r="H3201" s="10"/>
      <c r="I3201" s="10"/>
      <c r="J3201" s="10"/>
    </row>
    <row r="3202" spans="2:10">
      <c r="B3202" s="11"/>
      <c r="D3202" s="14"/>
      <c r="F3202" s="13"/>
      <c r="G3202" s="10"/>
      <c r="H3202" s="10"/>
      <c r="I3202" s="10"/>
      <c r="J3202" s="10"/>
    </row>
    <row r="3203" spans="2:10">
      <c r="B3203" s="11"/>
      <c r="D3203" s="14"/>
      <c r="F3203" s="13"/>
      <c r="G3203" s="10"/>
      <c r="H3203" s="10"/>
      <c r="I3203" s="10"/>
      <c r="J3203" s="10"/>
    </row>
    <row r="3204" spans="2:10">
      <c r="B3204" s="11"/>
      <c r="D3204" s="14"/>
      <c r="F3204" s="13"/>
      <c r="G3204" s="10"/>
      <c r="H3204" s="10"/>
      <c r="I3204" s="10"/>
      <c r="J3204" s="10"/>
    </row>
    <row r="3205" spans="2:10">
      <c r="B3205" s="11"/>
      <c r="D3205" s="14"/>
      <c r="F3205" s="13"/>
      <c r="G3205" s="10"/>
      <c r="H3205" s="10"/>
      <c r="I3205" s="10"/>
      <c r="J3205" s="10"/>
    </row>
    <row r="3206" spans="2:10">
      <c r="B3206" s="11"/>
      <c r="D3206" s="14"/>
      <c r="F3206" s="13"/>
      <c r="G3206" s="10"/>
      <c r="H3206" s="10"/>
      <c r="I3206" s="10"/>
      <c r="J3206" s="10"/>
    </row>
    <row r="3207" spans="2:10">
      <c r="B3207" s="11"/>
      <c r="D3207" s="14"/>
      <c r="F3207" s="13"/>
      <c r="G3207" s="10"/>
      <c r="H3207" s="10"/>
      <c r="I3207" s="10"/>
      <c r="J3207" s="10"/>
    </row>
    <row r="3208" spans="2:10">
      <c r="B3208" s="11"/>
      <c r="D3208" s="14"/>
      <c r="F3208" s="13"/>
      <c r="G3208" s="10"/>
      <c r="H3208" s="10"/>
      <c r="I3208" s="10"/>
      <c r="J3208" s="10"/>
    </row>
    <row r="3209" spans="2:10">
      <c r="B3209" s="11"/>
      <c r="D3209" s="14"/>
      <c r="F3209" s="13"/>
      <c r="G3209" s="10"/>
      <c r="H3209" s="10"/>
      <c r="I3209" s="10"/>
      <c r="J3209" s="10"/>
    </row>
    <row r="3210" spans="2:10">
      <c r="B3210" s="11"/>
      <c r="D3210" s="14"/>
      <c r="F3210" s="13"/>
      <c r="G3210" s="10"/>
      <c r="H3210" s="10"/>
      <c r="I3210" s="10"/>
      <c r="J3210" s="10"/>
    </row>
    <row r="3211" spans="2:10">
      <c r="B3211" s="11"/>
      <c r="D3211" s="14"/>
      <c r="F3211" s="13"/>
      <c r="G3211" s="10"/>
      <c r="H3211" s="10"/>
      <c r="I3211" s="10"/>
      <c r="J3211" s="10"/>
    </row>
    <row r="3212" spans="2:10">
      <c r="B3212" s="11"/>
      <c r="D3212" s="14"/>
      <c r="F3212" s="13"/>
      <c r="G3212" s="10"/>
      <c r="H3212" s="10"/>
      <c r="I3212" s="10"/>
      <c r="J3212" s="10"/>
    </row>
    <row r="3213" spans="2:10">
      <c r="B3213" s="11"/>
      <c r="D3213" s="14"/>
      <c r="F3213" s="13"/>
      <c r="G3213" s="10"/>
      <c r="H3213" s="10"/>
      <c r="I3213" s="10"/>
      <c r="J3213" s="10"/>
    </row>
    <row r="3214" spans="2:10">
      <c r="B3214" s="11"/>
      <c r="D3214" s="14"/>
      <c r="F3214" s="13"/>
      <c r="G3214" s="10"/>
      <c r="H3214" s="10"/>
      <c r="I3214" s="10"/>
      <c r="J3214" s="10"/>
    </row>
    <row r="3215" spans="2:10">
      <c r="B3215" s="11"/>
      <c r="D3215" s="14"/>
      <c r="F3215" s="13"/>
      <c r="G3215" s="10"/>
      <c r="H3215" s="10"/>
      <c r="I3215" s="10"/>
      <c r="J3215" s="10"/>
    </row>
    <row r="3216" spans="2:10">
      <c r="B3216" s="11"/>
      <c r="D3216" s="14"/>
      <c r="F3216" s="13"/>
      <c r="G3216" s="10"/>
      <c r="H3216" s="10"/>
      <c r="I3216" s="10"/>
      <c r="J3216" s="10"/>
    </row>
    <row r="3217" spans="2:10">
      <c r="B3217" s="11"/>
      <c r="D3217" s="14"/>
      <c r="F3217" s="13"/>
      <c r="G3217" s="10"/>
      <c r="H3217" s="10"/>
      <c r="I3217" s="10"/>
      <c r="J3217" s="10"/>
    </row>
    <row r="3218" spans="2:10">
      <c r="B3218" s="11"/>
      <c r="D3218" s="14"/>
      <c r="F3218" s="13"/>
      <c r="G3218" s="10"/>
      <c r="H3218" s="10"/>
      <c r="I3218" s="10"/>
      <c r="J3218" s="10"/>
    </row>
    <row r="3219" spans="2:10">
      <c r="B3219" s="11"/>
      <c r="D3219" s="14"/>
      <c r="F3219" s="13"/>
      <c r="G3219" s="10"/>
      <c r="H3219" s="10"/>
      <c r="I3219" s="10"/>
      <c r="J3219" s="10"/>
    </row>
    <row r="3220" spans="2:10">
      <c r="B3220" s="11"/>
      <c r="D3220" s="14"/>
      <c r="F3220" s="13"/>
      <c r="G3220" s="10"/>
      <c r="H3220" s="10"/>
      <c r="I3220" s="10"/>
      <c r="J3220" s="10"/>
    </row>
    <row r="3221" spans="2:10">
      <c r="B3221" s="11"/>
      <c r="D3221" s="14"/>
      <c r="F3221" s="13"/>
      <c r="G3221" s="10"/>
      <c r="H3221" s="10"/>
      <c r="I3221" s="10"/>
      <c r="J3221" s="10"/>
    </row>
    <row r="3222" spans="2:10">
      <c r="B3222" s="11"/>
      <c r="D3222" s="14"/>
      <c r="F3222" s="13"/>
      <c r="G3222" s="10"/>
      <c r="H3222" s="10"/>
      <c r="I3222" s="10"/>
      <c r="J3222" s="10"/>
    </row>
    <row r="3223" spans="2:10">
      <c r="B3223" s="11"/>
      <c r="D3223" s="14"/>
      <c r="F3223" s="13"/>
      <c r="G3223" s="10"/>
      <c r="H3223" s="10"/>
      <c r="I3223" s="10"/>
      <c r="J3223" s="10"/>
    </row>
    <row r="3224" spans="2:10">
      <c r="B3224" s="11"/>
      <c r="D3224" s="14"/>
      <c r="F3224" s="13"/>
      <c r="G3224" s="10"/>
      <c r="H3224" s="10"/>
      <c r="I3224" s="10"/>
      <c r="J3224" s="10"/>
    </row>
    <row r="3225" spans="2:10">
      <c r="B3225" s="11"/>
      <c r="D3225" s="14"/>
      <c r="F3225" s="13"/>
      <c r="G3225" s="10"/>
      <c r="H3225" s="10"/>
      <c r="I3225" s="10"/>
      <c r="J3225" s="10"/>
    </row>
    <row r="3226" spans="2:10">
      <c r="B3226" s="11"/>
      <c r="D3226" s="14"/>
      <c r="F3226" s="13"/>
      <c r="G3226" s="10"/>
      <c r="H3226" s="10"/>
      <c r="I3226" s="10"/>
      <c r="J3226" s="10"/>
    </row>
    <row r="3227" spans="2:10">
      <c r="B3227" s="11"/>
      <c r="D3227" s="14"/>
      <c r="F3227" s="13"/>
      <c r="G3227" s="10"/>
      <c r="H3227" s="10"/>
      <c r="I3227" s="10"/>
      <c r="J3227" s="10"/>
    </row>
    <row r="3228" spans="2:10">
      <c r="B3228" s="11"/>
      <c r="D3228" s="14"/>
      <c r="F3228" s="13"/>
      <c r="G3228" s="10"/>
      <c r="H3228" s="10"/>
      <c r="I3228" s="10"/>
      <c r="J3228" s="10"/>
    </row>
    <row r="3229" spans="2:10">
      <c r="B3229" s="11"/>
      <c r="D3229" s="14"/>
      <c r="F3229" s="13"/>
      <c r="G3229" s="10"/>
      <c r="H3229" s="10"/>
      <c r="I3229" s="10"/>
      <c r="J3229" s="10"/>
    </row>
    <row r="3230" spans="2:10">
      <c r="B3230" s="11"/>
      <c r="D3230" s="14"/>
      <c r="F3230" s="13"/>
      <c r="G3230" s="10"/>
      <c r="H3230" s="10"/>
      <c r="I3230" s="10"/>
      <c r="J3230" s="10"/>
    </row>
    <row r="3231" spans="2:10">
      <c r="B3231" s="11"/>
      <c r="D3231" s="14"/>
      <c r="F3231" s="13"/>
      <c r="G3231" s="10"/>
      <c r="H3231" s="10"/>
      <c r="I3231" s="10"/>
      <c r="J3231" s="10"/>
    </row>
    <row r="3232" spans="2:10">
      <c r="B3232" s="11"/>
      <c r="D3232" s="14"/>
      <c r="F3232" s="13"/>
      <c r="G3232" s="10"/>
      <c r="H3232" s="10"/>
      <c r="I3232" s="10"/>
      <c r="J3232" s="10"/>
    </row>
    <row r="3233" spans="2:10">
      <c r="B3233" s="11"/>
      <c r="D3233" s="14"/>
      <c r="F3233" s="13"/>
      <c r="G3233" s="10"/>
      <c r="H3233" s="10"/>
      <c r="I3233" s="10"/>
      <c r="J3233" s="10"/>
    </row>
    <row r="3234" spans="2:10">
      <c r="B3234" s="11"/>
      <c r="D3234" s="14"/>
      <c r="F3234" s="13"/>
      <c r="G3234" s="10"/>
      <c r="H3234" s="10"/>
      <c r="I3234" s="10"/>
      <c r="J3234" s="10"/>
    </row>
    <row r="3235" spans="2:10">
      <c r="B3235" s="11"/>
      <c r="D3235" s="14"/>
      <c r="F3235" s="13"/>
      <c r="G3235" s="10"/>
      <c r="H3235" s="10"/>
      <c r="I3235" s="10"/>
      <c r="J3235" s="10"/>
    </row>
    <row r="3236" spans="2:10">
      <c r="B3236" s="11"/>
      <c r="D3236" s="14"/>
      <c r="F3236" s="13"/>
      <c r="G3236" s="10"/>
      <c r="H3236" s="10"/>
      <c r="I3236" s="10"/>
      <c r="J3236" s="10"/>
    </row>
    <row r="3237" spans="2:10">
      <c r="B3237" s="11"/>
      <c r="D3237" s="14"/>
      <c r="F3237" s="13"/>
      <c r="G3237" s="10"/>
      <c r="H3237" s="10"/>
      <c r="I3237" s="10"/>
      <c r="J3237" s="10"/>
    </row>
    <row r="3238" spans="2:10">
      <c r="B3238" s="11"/>
      <c r="D3238" s="14"/>
      <c r="F3238" s="13"/>
      <c r="G3238" s="10"/>
      <c r="H3238" s="10"/>
      <c r="I3238" s="10"/>
      <c r="J3238" s="10"/>
    </row>
    <row r="3239" spans="2:10">
      <c r="B3239" s="11"/>
      <c r="D3239" s="14"/>
      <c r="F3239" s="13"/>
      <c r="G3239" s="10"/>
      <c r="H3239" s="10"/>
      <c r="I3239" s="10"/>
      <c r="J3239" s="10"/>
    </row>
    <row r="3240" spans="2:10">
      <c r="B3240" s="11"/>
      <c r="D3240" s="14"/>
      <c r="F3240" s="13"/>
      <c r="G3240" s="10"/>
      <c r="H3240" s="10"/>
      <c r="I3240" s="10"/>
      <c r="J3240" s="10"/>
    </row>
    <row r="3241" spans="2:10">
      <c r="B3241" s="11"/>
      <c r="D3241" s="14"/>
      <c r="F3241" s="13"/>
      <c r="G3241" s="10"/>
      <c r="H3241" s="10"/>
      <c r="I3241" s="10"/>
      <c r="J3241" s="10"/>
    </row>
    <row r="3242" spans="2:10">
      <c r="B3242" s="11"/>
      <c r="D3242" s="14"/>
      <c r="F3242" s="13"/>
      <c r="G3242" s="10"/>
      <c r="H3242" s="10"/>
      <c r="I3242" s="10"/>
      <c r="J3242" s="10"/>
    </row>
    <row r="3243" spans="2:10">
      <c r="B3243" s="11"/>
      <c r="D3243" s="14"/>
      <c r="F3243" s="13"/>
      <c r="G3243" s="10"/>
      <c r="H3243" s="10"/>
      <c r="I3243" s="10"/>
      <c r="J3243" s="10"/>
    </row>
    <row r="3244" spans="2:10">
      <c r="B3244" s="11"/>
      <c r="D3244" s="14"/>
      <c r="F3244" s="13"/>
      <c r="G3244" s="10"/>
      <c r="H3244" s="10"/>
      <c r="I3244" s="10"/>
      <c r="J3244" s="10"/>
    </row>
    <row r="3245" spans="2:10">
      <c r="B3245" s="11"/>
      <c r="D3245" s="14"/>
      <c r="F3245" s="13"/>
      <c r="G3245" s="10"/>
      <c r="H3245" s="10"/>
      <c r="I3245" s="10"/>
      <c r="J3245" s="10"/>
    </row>
    <row r="3246" spans="2:10">
      <c r="B3246" s="11"/>
      <c r="D3246" s="14"/>
      <c r="F3246" s="13"/>
      <c r="G3246" s="10"/>
      <c r="H3246" s="10"/>
      <c r="I3246" s="10"/>
      <c r="J3246" s="10"/>
    </row>
    <row r="3247" spans="2:10">
      <c r="B3247" s="11"/>
      <c r="D3247" s="14"/>
      <c r="F3247" s="13"/>
      <c r="G3247" s="10"/>
      <c r="H3247" s="10"/>
      <c r="I3247" s="10"/>
      <c r="J3247" s="10"/>
    </row>
    <row r="3248" spans="2:10">
      <c r="B3248" s="11"/>
      <c r="D3248" s="14"/>
      <c r="F3248" s="13"/>
      <c r="G3248" s="10"/>
      <c r="H3248" s="10"/>
      <c r="I3248" s="10"/>
      <c r="J3248" s="10"/>
    </row>
    <row r="3249" spans="2:10">
      <c r="B3249" s="11"/>
      <c r="D3249" s="14"/>
      <c r="F3249" s="13"/>
      <c r="G3249" s="10"/>
      <c r="H3249" s="10"/>
      <c r="I3249" s="10"/>
      <c r="J3249" s="10"/>
    </row>
    <row r="3250" spans="2:10">
      <c r="B3250" s="11"/>
      <c r="D3250" s="14"/>
      <c r="F3250" s="13"/>
      <c r="G3250" s="10"/>
      <c r="H3250" s="10"/>
      <c r="I3250" s="10"/>
      <c r="J3250" s="10"/>
    </row>
    <row r="3251" spans="2:10">
      <c r="B3251" s="11"/>
      <c r="D3251" s="14"/>
      <c r="F3251" s="13"/>
      <c r="G3251" s="10"/>
      <c r="H3251" s="10"/>
      <c r="I3251" s="10"/>
      <c r="J3251" s="10"/>
    </row>
    <row r="3252" spans="2:10">
      <c r="B3252" s="11"/>
      <c r="D3252" s="14"/>
      <c r="F3252" s="13"/>
      <c r="G3252" s="10"/>
      <c r="H3252" s="10"/>
      <c r="I3252" s="10"/>
      <c r="J3252" s="10"/>
    </row>
    <row r="3253" spans="2:10">
      <c r="B3253" s="11"/>
      <c r="D3253" s="14"/>
      <c r="F3253" s="13"/>
      <c r="G3253" s="10"/>
      <c r="H3253" s="10"/>
      <c r="I3253" s="10"/>
      <c r="J3253" s="10"/>
    </row>
    <row r="3254" spans="2:10">
      <c r="B3254" s="11"/>
      <c r="D3254" s="14"/>
      <c r="F3254" s="13"/>
      <c r="G3254" s="10"/>
      <c r="H3254" s="10"/>
      <c r="I3254" s="10"/>
      <c r="J3254" s="10"/>
    </row>
    <row r="3255" spans="2:10">
      <c r="B3255" s="11"/>
      <c r="D3255" s="14"/>
      <c r="F3255" s="13"/>
      <c r="G3255" s="10"/>
      <c r="H3255" s="10"/>
      <c r="I3255" s="10"/>
      <c r="J3255" s="10"/>
    </row>
    <row r="3256" spans="2:10">
      <c r="B3256" s="11"/>
      <c r="D3256" s="14"/>
      <c r="F3256" s="13"/>
      <c r="G3256" s="10"/>
      <c r="H3256" s="10"/>
      <c r="I3256" s="10"/>
      <c r="J3256" s="10"/>
    </row>
    <row r="3257" spans="2:10">
      <c r="B3257" s="11"/>
      <c r="D3257" s="14"/>
      <c r="F3257" s="13"/>
      <c r="G3257" s="10"/>
      <c r="H3257" s="10"/>
      <c r="I3257" s="10"/>
      <c r="J3257" s="10"/>
    </row>
    <row r="3258" spans="2:10">
      <c r="B3258" s="11"/>
      <c r="D3258" s="14"/>
      <c r="F3258" s="13"/>
      <c r="G3258" s="10"/>
      <c r="H3258" s="10"/>
      <c r="I3258" s="10"/>
      <c r="J3258" s="10"/>
    </row>
    <row r="3259" spans="2:10">
      <c r="B3259" s="11"/>
      <c r="D3259" s="14"/>
      <c r="F3259" s="13"/>
      <c r="G3259" s="10"/>
      <c r="H3259" s="10"/>
      <c r="I3259" s="10"/>
      <c r="J3259" s="10"/>
    </row>
    <row r="3260" spans="2:10">
      <c r="B3260" s="11"/>
      <c r="D3260" s="14"/>
      <c r="F3260" s="13"/>
      <c r="G3260" s="10"/>
      <c r="H3260" s="10"/>
      <c r="I3260" s="10"/>
      <c r="J3260" s="10"/>
    </row>
    <row r="3261" spans="2:10">
      <c r="B3261" s="11"/>
      <c r="D3261" s="14"/>
      <c r="F3261" s="13"/>
      <c r="G3261" s="10"/>
      <c r="H3261" s="10"/>
      <c r="I3261" s="10"/>
      <c r="J3261" s="10"/>
    </row>
    <row r="3262" spans="2:10">
      <c r="B3262" s="11"/>
      <c r="D3262" s="14"/>
      <c r="F3262" s="13"/>
      <c r="G3262" s="10"/>
      <c r="H3262" s="10"/>
      <c r="I3262" s="10"/>
      <c r="J3262" s="10"/>
    </row>
    <row r="3263" spans="2:10">
      <c r="B3263" s="11"/>
      <c r="D3263" s="14"/>
      <c r="F3263" s="13"/>
      <c r="G3263" s="10"/>
      <c r="H3263" s="10"/>
      <c r="I3263" s="10"/>
      <c r="J3263" s="10"/>
    </row>
    <row r="3264" spans="2:10">
      <c r="B3264" s="11"/>
      <c r="D3264" s="14"/>
      <c r="F3264" s="13"/>
      <c r="G3264" s="10"/>
      <c r="H3264" s="10"/>
      <c r="I3264" s="10"/>
      <c r="J3264" s="10"/>
    </row>
    <row r="3265" spans="2:10">
      <c r="B3265" s="11"/>
      <c r="D3265" s="14"/>
      <c r="F3265" s="13"/>
      <c r="G3265" s="10"/>
      <c r="H3265" s="10"/>
      <c r="I3265" s="10"/>
      <c r="J3265" s="10"/>
    </row>
    <row r="3266" spans="2:10">
      <c r="B3266" s="11"/>
      <c r="D3266" s="14"/>
      <c r="F3266" s="13"/>
      <c r="G3266" s="10"/>
      <c r="H3266" s="10"/>
      <c r="I3266" s="10"/>
      <c r="J3266" s="10"/>
    </row>
    <row r="3267" spans="2:10">
      <c r="B3267" s="11"/>
      <c r="D3267" s="14"/>
      <c r="F3267" s="13"/>
      <c r="G3267" s="10"/>
      <c r="H3267" s="10"/>
      <c r="I3267" s="10"/>
      <c r="J3267" s="10"/>
    </row>
    <row r="3268" spans="2:10">
      <c r="B3268" s="11"/>
      <c r="D3268" s="14"/>
      <c r="F3268" s="13"/>
      <c r="G3268" s="10"/>
      <c r="H3268" s="10"/>
      <c r="I3268" s="10"/>
      <c r="J3268" s="10"/>
    </row>
    <row r="3269" spans="2:10">
      <c r="B3269" s="11"/>
      <c r="D3269" s="14"/>
      <c r="F3269" s="13"/>
      <c r="G3269" s="10"/>
      <c r="H3269" s="10"/>
      <c r="I3269" s="10"/>
      <c r="J3269" s="10"/>
    </row>
    <row r="3270" spans="2:10">
      <c r="B3270" s="11"/>
      <c r="D3270" s="14"/>
      <c r="F3270" s="13"/>
      <c r="G3270" s="10"/>
      <c r="H3270" s="10"/>
      <c r="I3270" s="10"/>
      <c r="J3270" s="10"/>
    </row>
    <row r="3271" spans="2:10">
      <c r="B3271" s="11"/>
      <c r="D3271" s="14"/>
      <c r="F3271" s="13"/>
      <c r="G3271" s="10"/>
      <c r="H3271" s="10"/>
      <c r="I3271" s="10"/>
      <c r="J3271" s="10"/>
    </row>
    <row r="3272" spans="2:10">
      <c r="B3272" s="11"/>
      <c r="D3272" s="14"/>
      <c r="F3272" s="13"/>
      <c r="G3272" s="10"/>
      <c r="H3272" s="10"/>
      <c r="I3272" s="10"/>
      <c r="J3272" s="10"/>
    </row>
    <row r="3273" spans="2:10">
      <c r="B3273" s="11"/>
      <c r="D3273" s="14"/>
      <c r="F3273" s="13"/>
      <c r="G3273" s="10"/>
      <c r="H3273" s="10"/>
      <c r="I3273" s="10"/>
      <c r="J3273" s="10"/>
    </row>
    <row r="3274" spans="2:10">
      <c r="B3274" s="11"/>
      <c r="D3274" s="14"/>
      <c r="F3274" s="13"/>
      <c r="G3274" s="10"/>
      <c r="H3274" s="10"/>
      <c r="I3274" s="10"/>
      <c r="J3274" s="10"/>
    </row>
    <row r="3275" spans="2:10">
      <c r="B3275" s="11"/>
      <c r="D3275" s="14"/>
      <c r="F3275" s="13"/>
      <c r="G3275" s="10"/>
      <c r="H3275" s="10"/>
      <c r="I3275" s="10"/>
      <c r="J3275" s="10"/>
    </row>
    <row r="3276" spans="2:10">
      <c r="B3276" s="11"/>
      <c r="D3276" s="14"/>
      <c r="F3276" s="13"/>
      <c r="G3276" s="10"/>
      <c r="H3276" s="10"/>
      <c r="I3276" s="10"/>
      <c r="J3276" s="10"/>
    </row>
    <row r="3277" spans="2:10">
      <c r="B3277" s="11"/>
      <c r="D3277" s="14"/>
      <c r="F3277" s="13"/>
      <c r="G3277" s="10"/>
      <c r="H3277" s="10"/>
      <c r="I3277" s="10"/>
      <c r="J3277" s="10"/>
    </row>
    <row r="3278" spans="2:10">
      <c r="B3278" s="11"/>
      <c r="D3278" s="14"/>
      <c r="F3278" s="13"/>
      <c r="G3278" s="10"/>
      <c r="H3278" s="10"/>
      <c r="I3278" s="10"/>
      <c r="J3278" s="10"/>
    </row>
    <row r="3279" spans="2:10">
      <c r="B3279" s="11"/>
      <c r="D3279" s="14"/>
      <c r="F3279" s="13"/>
      <c r="G3279" s="10"/>
      <c r="H3279" s="10"/>
      <c r="I3279" s="10"/>
      <c r="J3279" s="10"/>
    </row>
    <row r="3280" spans="2:10">
      <c r="B3280" s="11"/>
      <c r="D3280" s="14"/>
      <c r="F3280" s="13"/>
      <c r="G3280" s="10"/>
      <c r="H3280" s="10"/>
      <c r="I3280" s="10"/>
      <c r="J3280" s="10"/>
    </row>
    <row r="3281" spans="2:10">
      <c r="B3281" s="11"/>
      <c r="D3281" s="14"/>
      <c r="F3281" s="13"/>
      <c r="G3281" s="10"/>
      <c r="H3281" s="10"/>
      <c r="I3281" s="10"/>
      <c r="J3281" s="10"/>
    </row>
    <row r="3282" spans="2:10">
      <c r="B3282" s="11"/>
      <c r="D3282" s="14"/>
      <c r="F3282" s="13"/>
      <c r="G3282" s="10"/>
      <c r="H3282" s="10"/>
      <c r="I3282" s="10"/>
      <c r="J3282" s="10"/>
    </row>
    <row r="3283" spans="2:10">
      <c r="B3283" s="11"/>
      <c r="D3283" s="14"/>
      <c r="F3283" s="13"/>
      <c r="G3283" s="10"/>
      <c r="H3283" s="10"/>
      <c r="I3283" s="10"/>
      <c r="J3283" s="10"/>
    </row>
    <row r="3284" spans="2:10">
      <c r="B3284" s="11"/>
      <c r="D3284" s="14"/>
      <c r="F3284" s="13"/>
      <c r="G3284" s="10"/>
      <c r="H3284" s="10"/>
      <c r="I3284" s="10"/>
      <c r="J3284" s="10"/>
    </row>
    <row r="3285" spans="2:10">
      <c r="B3285" s="11"/>
      <c r="D3285" s="14"/>
      <c r="F3285" s="13"/>
      <c r="G3285" s="10"/>
      <c r="H3285" s="10"/>
      <c r="I3285" s="10"/>
      <c r="J3285" s="10"/>
    </row>
    <row r="3286" spans="2:10">
      <c r="B3286" s="11"/>
      <c r="D3286" s="14"/>
      <c r="F3286" s="13"/>
      <c r="G3286" s="10"/>
      <c r="H3286" s="10"/>
      <c r="I3286" s="10"/>
      <c r="J3286" s="10"/>
    </row>
    <row r="3287" spans="2:10">
      <c r="B3287" s="11"/>
      <c r="D3287" s="14"/>
      <c r="F3287" s="13"/>
      <c r="G3287" s="10"/>
      <c r="H3287" s="10"/>
      <c r="I3287" s="10"/>
      <c r="J3287" s="10"/>
    </row>
    <row r="3288" spans="2:10">
      <c r="B3288" s="11"/>
      <c r="D3288" s="14"/>
      <c r="F3288" s="13"/>
      <c r="G3288" s="10"/>
      <c r="H3288" s="10"/>
      <c r="I3288" s="10"/>
      <c r="J3288" s="10"/>
    </row>
    <row r="3289" spans="2:10">
      <c r="B3289" s="11"/>
      <c r="D3289" s="14"/>
      <c r="F3289" s="13"/>
      <c r="G3289" s="10"/>
      <c r="H3289" s="10"/>
      <c r="I3289" s="10"/>
      <c r="J3289" s="10"/>
    </row>
    <row r="3290" spans="2:10">
      <c r="B3290" s="11"/>
      <c r="D3290" s="14"/>
      <c r="F3290" s="13"/>
      <c r="G3290" s="10"/>
      <c r="H3290" s="10"/>
      <c r="I3290" s="10"/>
      <c r="J3290" s="10"/>
    </row>
    <row r="3291" spans="2:10">
      <c r="B3291" s="11"/>
      <c r="D3291" s="14"/>
      <c r="F3291" s="13"/>
      <c r="G3291" s="10"/>
      <c r="H3291" s="10"/>
      <c r="I3291" s="10"/>
      <c r="J3291" s="10"/>
    </row>
    <row r="3292" spans="2:10">
      <c r="B3292" s="11"/>
      <c r="D3292" s="14"/>
      <c r="F3292" s="13"/>
      <c r="G3292" s="10"/>
      <c r="H3292" s="10"/>
      <c r="I3292" s="10"/>
      <c r="J3292" s="10"/>
    </row>
    <row r="3293" spans="2:10">
      <c r="B3293" s="11"/>
      <c r="D3293" s="14"/>
      <c r="F3293" s="13"/>
      <c r="G3293" s="10"/>
      <c r="H3293" s="10"/>
      <c r="I3293" s="10"/>
      <c r="J3293" s="10"/>
    </row>
    <row r="3294" spans="2:10">
      <c r="B3294" s="11"/>
      <c r="D3294" s="14"/>
      <c r="F3294" s="13"/>
      <c r="G3294" s="10"/>
      <c r="H3294" s="10"/>
      <c r="I3294" s="10"/>
      <c r="J3294" s="10"/>
    </row>
    <row r="3295" spans="2:10">
      <c r="B3295" s="11"/>
      <c r="D3295" s="14"/>
      <c r="F3295" s="13"/>
      <c r="G3295" s="10"/>
      <c r="H3295" s="10"/>
      <c r="I3295" s="10"/>
      <c r="J3295" s="10"/>
    </row>
    <row r="3296" spans="2:10">
      <c r="B3296" s="11"/>
      <c r="D3296" s="14"/>
      <c r="F3296" s="13"/>
      <c r="G3296" s="10"/>
      <c r="H3296" s="10"/>
      <c r="I3296" s="10"/>
      <c r="J3296" s="10"/>
    </row>
    <row r="3297" spans="2:10">
      <c r="B3297" s="11"/>
      <c r="D3297" s="14"/>
      <c r="F3297" s="13"/>
      <c r="G3297" s="10"/>
      <c r="H3297" s="10"/>
      <c r="I3297" s="10"/>
      <c r="J3297" s="10"/>
    </row>
    <row r="3298" spans="2:10">
      <c r="B3298" s="11"/>
      <c r="D3298" s="14"/>
      <c r="F3298" s="13"/>
      <c r="G3298" s="10"/>
      <c r="H3298" s="10"/>
      <c r="I3298" s="10"/>
      <c r="J3298" s="10"/>
    </row>
    <row r="3299" spans="2:10">
      <c r="B3299" s="11"/>
      <c r="D3299" s="14"/>
      <c r="F3299" s="13"/>
      <c r="G3299" s="10"/>
      <c r="H3299" s="10"/>
      <c r="I3299" s="10"/>
      <c r="J3299" s="10"/>
    </row>
    <row r="3300" spans="2:10">
      <c r="B3300" s="11"/>
      <c r="D3300" s="14"/>
      <c r="F3300" s="13"/>
      <c r="G3300" s="10"/>
      <c r="H3300" s="10"/>
      <c r="I3300" s="10"/>
      <c r="J3300" s="10"/>
    </row>
    <row r="3301" spans="2:10">
      <c r="B3301" s="11"/>
      <c r="D3301" s="14"/>
      <c r="F3301" s="13"/>
      <c r="G3301" s="10"/>
      <c r="H3301" s="10"/>
      <c r="I3301" s="10"/>
      <c r="J3301" s="10"/>
    </row>
    <row r="3302" spans="2:10">
      <c r="B3302" s="11"/>
      <c r="D3302" s="14"/>
      <c r="F3302" s="13"/>
      <c r="G3302" s="10"/>
      <c r="H3302" s="10"/>
      <c r="I3302" s="10"/>
      <c r="J3302" s="10"/>
    </row>
    <row r="3303" spans="2:10">
      <c r="B3303" s="11"/>
      <c r="D3303" s="14"/>
      <c r="F3303" s="13"/>
      <c r="G3303" s="10"/>
      <c r="H3303" s="10"/>
      <c r="I3303" s="10"/>
      <c r="J3303" s="10"/>
    </row>
    <row r="3304" spans="2:10">
      <c r="B3304" s="11"/>
      <c r="D3304" s="14"/>
      <c r="F3304" s="13"/>
      <c r="G3304" s="10"/>
      <c r="H3304" s="10"/>
      <c r="I3304" s="10"/>
      <c r="J3304" s="10"/>
    </row>
    <row r="3305" spans="2:10">
      <c r="B3305" s="11"/>
      <c r="D3305" s="14"/>
      <c r="F3305" s="13"/>
      <c r="G3305" s="10"/>
      <c r="H3305" s="10"/>
      <c r="I3305" s="10"/>
      <c r="J3305" s="10"/>
    </row>
    <row r="3306" spans="2:10">
      <c r="B3306" s="11"/>
      <c r="D3306" s="14"/>
      <c r="F3306" s="13"/>
      <c r="G3306" s="10"/>
      <c r="H3306" s="10"/>
      <c r="I3306" s="10"/>
      <c r="J3306" s="10"/>
    </row>
    <row r="3307" spans="2:10">
      <c r="B3307" s="11"/>
      <c r="D3307" s="14"/>
      <c r="F3307" s="13"/>
      <c r="G3307" s="10"/>
      <c r="H3307" s="10"/>
      <c r="I3307" s="10"/>
      <c r="J3307" s="10"/>
    </row>
    <row r="3308" spans="2:10">
      <c r="B3308" s="11"/>
      <c r="D3308" s="14"/>
      <c r="F3308" s="13"/>
      <c r="G3308" s="10"/>
      <c r="H3308" s="10"/>
      <c r="I3308" s="10"/>
      <c r="J3308" s="10"/>
    </row>
    <row r="3309" spans="2:10">
      <c r="B3309" s="11"/>
      <c r="D3309" s="14"/>
      <c r="F3309" s="13"/>
      <c r="G3309" s="10"/>
      <c r="H3309" s="10"/>
      <c r="I3309" s="10"/>
      <c r="J3309" s="10"/>
    </row>
    <row r="3310" spans="2:10">
      <c r="B3310" s="11"/>
      <c r="D3310" s="14"/>
      <c r="F3310" s="13"/>
      <c r="G3310" s="10"/>
      <c r="H3310" s="10"/>
      <c r="I3310" s="10"/>
      <c r="J3310" s="10"/>
    </row>
    <row r="3311" spans="2:10">
      <c r="B3311" s="11"/>
      <c r="D3311" s="14"/>
      <c r="F3311" s="13"/>
      <c r="G3311" s="10"/>
      <c r="H3311" s="10"/>
      <c r="I3311" s="10"/>
      <c r="J3311" s="10"/>
    </row>
    <row r="3312" spans="2:10">
      <c r="B3312" s="11"/>
      <c r="D3312" s="14"/>
      <c r="F3312" s="13"/>
      <c r="G3312" s="10"/>
      <c r="H3312" s="10"/>
      <c r="I3312" s="10"/>
      <c r="J3312" s="10"/>
    </row>
    <row r="3313" spans="2:10">
      <c r="B3313" s="11"/>
      <c r="D3313" s="14"/>
      <c r="F3313" s="13"/>
      <c r="G3313" s="10"/>
      <c r="H3313" s="10"/>
      <c r="I3313" s="10"/>
      <c r="J3313" s="10"/>
    </row>
    <row r="3314" spans="2:10">
      <c r="B3314" s="11"/>
      <c r="D3314" s="14"/>
      <c r="F3314" s="13"/>
      <c r="G3314" s="10"/>
      <c r="H3314" s="10"/>
      <c r="I3314" s="10"/>
      <c r="J3314" s="10"/>
    </row>
    <row r="3315" spans="2:10">
      <c r="B3315" s="11"/>
      <c r="D3315" s="14"/>
      <c r="F3315" s="13"/>
      <c r="G3315" s="10"/>
      <c r="H3315" s="10"/>
      <c r="I3315" s="10"/>
      <c r="J3315" s="10"/>
    </row>
    <row r="3316" spans="2:10">
      <c r="B3316" s="11"/>
      <c r="D3316" s="14"/>
      <c r="F3316" s="13"/>
      <c r="G3316" s="10"/>
      <c r="H3316" s="10"/>
      <c r="I3316" s="10"/>
      <c r="J3316" s="10"/>
    </row>
    <row r="3317" spans="2:10">
      <c r="B3317" s="11"/>
      <c r="D3317" s="14"/>
      <c r="F3317" s="13"/>
      <c r="G3317" s="10"/>
      <c r="H3317" s="10"/>
      <c r="I3317" s="10"/>
      <c r="J3317" s="10"/>
    </row>
    <row r="3318" spans="2:10">
      <c r="B3318" s="11"/>
      <c r="D3318" s="14"/>
      <c r="F3318" s="13"/>
      <c r="G3318" s="10"/>
      <c r="H3318" s="10"/>
      <c r="I3318" s="10"/>
      <c r="J3318" s="10"/>
    </row>
    <row r="3319" spans="2:10">
      <c r="B3319" s="11"/>
      <c r="D3319" s="14"/>
      <c r="F3319" s="13"/>
      <c r="G3319" s="10"/>
      <c r="H3319" s="10"/>
      <c r="I3319" s="10"/>
      <c r="J3319" s="10"/>
    </row>
    <row r="3320" spans="2:10">
      <c r="B3320" s="11"/>
      <c r="D3320" s="14"/>
      <c r="F3320" s="13"/>
      <c r="G3320" s="10"/>
      <c r="H3320" s="10"/>
      <c r="I3320" s="10"/>
      <c r="J3320" s="10"/>
    </row>
    <row r="3321" spans="2:10">
      <c r="B3321" s="11"/>
      <c r="D3321" s="14"/>
      <c r="F3321" s="13"/>
      <c r="G3321" s="10"/>
      <c r="H3321" s="10"/>
      <c r="I3321" s="10"/>
      <c r="J3321" s="10"/>
    </row>
    <row r="3322" spans="2:10">
      <c r="B3322" s="11"/>
      <c r="D3322" s="14"/>
      <c r="F3322" s="13"/>
      <c r="G3322" s="10"/>
      <c r="H3322" s="10"/>
      <c r="I3322" s="10"/>
      <c r="J3322" s="10"/>
    </row>
    <row r="3323" spans="2:10">
      <c r="B3323" s="11"/>
      <c r="D3323" s="14"/>
      <c r="F3323" s="13"/>
      <c r="G3323" s="10"/>
      <c r="H3323" s="10"/>
      <c r="I3323" s="10"/>
      <c r="J3323" s="10"/>
    </row>
    <row r="3324" spans="2:10">
      <c r="B3324" s="11"/>
      <c r="D3324" s="14"/>
      <c r="F3324" s="13"/>
      <c r="G3324" s="10"/>
      <c r="H3324" s="10"/>
      <c r="I3324" s="10"/>
      <c r="J3324" s="10"/>
    </row>
    <row r="3325" spans="2:10">
      <c r="B3325" s="11"/>
      <c r="D3325" s="14"/>
      <c r="F3325" s="13"/>
      <c r="G3325" s="10"/>
      <c r="H3325" s="10"/>
      <c r="I3325" s="10"/>
      <c r="J3325" s="10"/>
    </row>
    <row r="3326" spans="2:10">
      <c r="B3326" s="11"/>
      <c r="D3326" s="14"/>
      <c r="F3326" s="13"/>
      <c r="G3326" s="10"/>
      <c r="H3326" s="10"/>
      <c r="I3326" s="10"/>
      <c r="J3326" s="10"/>
    </row>
    <row r="3327" spans="2:10">
      <c r="B3327" s="11"/>
      <c r="D3327" s="14"/>
      <c r="F3327" s="13"/>
      <c r="G3327" s="10"/>
      <c r="H3327" s="10"/>
      <c r="I3327" s="10"/>
      <c r="J3327" s="10"/>
    </row>
    <row r="3328" spans="2:10">
      <c r="B3328" s="11"/>
      <c r="D3328" s="14"/>
      <c r="F3328" s="13"/>
      <c r="G3328" s="10"/>
      <c r="H3328" s="10"/>
      <c r="I3328" s="10"/>
      <c r="J3328" s="10"/>
    </row>
    <row r="3329" spans="2:10">
      <c r="B3329" s="11"/>
      <c r="D3329" s="14"/>
      <c r="F3329" s="13"/>
      <c r="G3329" s="10"/>
      <c r="H3329" s="10"/>
      <c r="I3329" s="10"/>
      <c r="J3329" s="10"/>
    </row>
    <row r="3330" spans="2:10">
      <c r="B3330" s="11"/>
      <c r="D3330" s="14"/>
      <c r="F3330" s="13"/>
      <c r="G3330" s="10"/>
      <c r="H3330" s="10"/>
      <c r="I3330" s="10"/>
      <c r="J3330" s="10"/>
    </row>
    <row r="3331" spans="2:10">
      <c r="B3331" s="11"/>
      <c r="D3331" s="14"/>
      <c r="F3331" s="13"/>
      <c r="G3331" s="10"/>
      <c r="H3331" s="10"/>
      <c r="I3331" s="10"/>
      <c r="J3331" s="10"/>
    </row>
    <row r="3332" spans="2:10">
      <c r="B3332" s="11"/>
      <c r="D3332" s="14"/>
      <c r="F3332" s="13"/>
      <c r="G3332" s="10"/>
      <c r="H3332" s="10"/>
      <c r="I3332" s="10"/>
      <c r="J3332" s="10"/>
    </row>
    <row r="3333" spans="2:10">
      <c r="B3333" s="11"/>
      <c r="D3333" s="14"/>
      <c r="F3333" s="13"/>
      <c r="G3333" s="10"/>
      <c r="H3333" s="10"/>
      <c r="I3333" s="10"/>
      <c r="J3333" s="10"/>
    </row>
    <row r="3334" spans="2:10">
      <c r="B3334" s="11"/>
      <c r="D3334" s="14"/>
      <c r="F3334" s="13"/>
      <c r="G3334" s="10"/>
      <c r="H3334" s="10"/>
      <c r="I3334" s="10"/>
      <c r="J3334" s="10"/>
    </row>
    <row r="3335" spans="2:10">
      <c r="B3335" s="11"/>
      <c r="D3335" s="14"/>
      <c r="F3335" s="13"/>
      <c r="G3335" s="10"/>
      <c r="H3335" s="10"/>
      <c r="I3335" s="10"/>
      <c r="J3335" s="10"/>
    </row>
    <row r="3336" spans="2:10">
      <c r="B3336" s="11"/>
      <c r="D3336" s="14"/>
      <c r="F3336" s="13"/>
      <c r="G3336" s="10"/>
      <c r="H3336" s="10"/>
      <c r="I3336" s="10"/>
      <c r="J3336" s="10"/>
    </row>
    <row r="3337" spans="2:10">
      <c r="B3337" s="11"/>
      <c r="D3337" s="14"/>
      <c r="F3337" s="13"/>
      <c r="G3337" s="10"/>
      <c r="H3337" s="10"/>
      <c r="I3337" s="10"/>
      <c r="J3337" s="10"/>
    </row>
    <row r="3338" spans="2:10">
      <c r="B3338" s="11"/>
      <c r="D3338" s="14"/>
      <c r="F3338" s="13"/>
      <c r="G3338" s="10"/>
      <c r="H3338" s="10"/>
      <c r="I3338" s="10"/>
      <c r="J3338" s="10"/>
    </row>
    <row r="3339" spans="2:10">
      <c r="B3339" s="11"/>
      <c r="D3339" s="14"/>
      <c r="F3339" s="13"/>
      <c r="G3339" s="10"/>
      <c r="H3339" s="10"/>
      <c r="I3339" s="10"/>
      <c r="J3339" s="10"/>
    </row>
    <row r="3340" spans="2:10">
      <c r="B3340" s="11"/>
      <c r="D3340" s="14"/>
      <c r="F3340" s="13"/>
      <c r="G3340" s="10"/>
      <c r="H3340" s="10"/>
      <c r="I3340" s="10"/>
      <c r="J3340" s="10"/>
    </row>
    <row r="3341" spans="2:10">
      <c r="B3341" s="11"/>
      <c r="D3341" s="14"/>
      <c r="F3341" s="13"/>
      <c r="G3341" s="10"/>
      <c r="H3341" s="10"/>
      <c r="I3341" s="10"/>
      <c r="J3341" s="10"/>
    </row>
    <row r="3342" spans="2:10">
      <c r="B3342" s="11"/>
      <c r="D3342" s="14"/>
      <c r="F3342" s="13"/>
      <c r="G3342" s="10"/>
      <c r="H3342" s="10"/>
      <c r="I3342" s="10"/>
      <c r="J3342" s="10"/>
    </row>
    <row r="3343" spans="2:10">
      <c r="B3343" s="11"/>
      <c r="D3343" s="14"/>
      <c r="F3343" s="13"/>
      <c r="G3343" s="10"/>
      <c r="H3343" s="10"/>
      <c r="I3343" s="10"/>
      <c r="J3343" s="10"/>
    </row>
    <row r="3344" spans="2:10">
      <c r="B3344" s="11"/>
      <c r="D3344" s="14"/>
      <c r="F3344" s="13"/>
      <c r="G3344" s="10"/>
      <c r="H3344" s="10"/>
      <c r="I3344" s="10"/>
      <c r="J3344" s="10"/>
    </row>
    <row r="3345" spans="2:10">
      <c r="B3345" s="11"/>
      <c r="D3345" s="14"/>
      <c r="F3345" s="13"/>
      <c r="G3345" s="10"/>
      <c r="H3345" s="10"/>
      <c r="I3345" s="10"/>
      <c r="J3345" s="10"/>
    </row>
    <row r="3346" spans="2:10">
      <c r="B3346" s="11"/>
      <c r="D3346" s="14"/>
      <c r="F3346" s="13"/>
      <c r="G3346" s="10"/>
      <c r="H3346" s="10"/>
      <c r="I3346" s="10"/>
      <c r="J3346" s="10"/>
    </row>
    <row r="3347" spans="2:10">
      <c r="B3347" s="11"/>
      <c r="D3347" s="14"/>
      <c r="F3347" s="13"/>
      <c r="G3347" s="10"/>
      <c r="H3347" s="10"/>
      <c r="I3347" s="10"/>
      <c r="J3347" s="10"/>
    </row>
    <row r="3348" spans="2:10">
      <c r="B3348" s="11"/>
      <c r="D3348" s="14"/>
      <c r="F3348" s="13"/>
      <c r="G3348" s="10"/>
      <c r="H3348" s="10"/>
      <c r="I3348" s="10"/>
      <c r="J3348" s="10"/>
    </row>
    <row r="3349" spans="2:10">
      <c r="B3349" s="11"/>
      <c r="D3349" s="14"/>
      <c r="F3349" s="13"/>
      <c r="G3349" s="10"/>
      <c r="H3349" s="10"/>
      <c r="I3349" s="10"/>
      <c r="J3349" s="10"/>
    </row>
    <row r="3350" spans="2:10">
      <c r="B3350" s="11"/>
      <c r="D3350" s="14"/>
      <c r="F3350" s="13"/>
      <c r="G3350" s="10"/>
      <c r="H3350" s="10"/>
      <c r="I3350" s="10"/>
      <c r="J3350" s="10"/>
    </row>
    <row r="3351" spans="2:10">
      <c r="B3351" s="11"/>
      <c r="D3351" s="14"/>
      <c r="F3351" s="13"/>
      <c r="G3351" s="10"/>
      <c r="H3351" s="10"/>
      <c r="I3351" s="10"/>
      <c r="J3351" s="10"/>
    </row>
    <row r="3352" spans="2:10">
      <c r="B3352" s="11"/>
      <c r="D3352" s="14"/>
      <c r="F3352" s="13"/>
      <c r="G3352" s="10"/>
      <c r="H3352" s="10"/>
      <c r="I3352" s="10"/>
      <c r="J3352" s="10"/>
    </row>
    <row r="3353" spans="2:10">
      <c r="B3353" s="11"/>
      <c r="D3353" s="14"/>
      <c r="F3353" s="13"/>
      <c r="G3353" s="10"/>
      <c r="H3353" s="10"/>
      <c r="I3353" s="10"/>
      <c r="J3353" s="10"/>
    </row>
    <row r="3354" spans="2:10">
      <c r="B3354" s="11"/>
      <c r="D3354" s="14"/>
      <c r="F3354" s="13"/>
      <c r="G3354" s="10"/>
      <c r="H3354" s="10"/>
      <c r="I3354" s="10"/>
      <c r="J3354" s="10"/>
    </row>
    <row r="3355" spans="2:10">
      <c r="B3355" s="11"/>
      <c r="D3355" s="14"/>
      <c r="F3355" s="13"/>
      <c r="G3355" s="10"/>
      <c r="H3355" s="10"/>
      <c r="I3355" s="10"/>
      <c r="J3355" s="10"/>
    </row>
    <row r="3356" spans="2:10">
      <c r="B3356" s="11"/>
      <c r="D3356" s="14"/>
      <c r="F3356" s="13"/>
      <c r="G3356" s="10"/>
      <c r="H3356" s="10"/>
      <c r="I3356" s="10"/>
      <c r="J3356" s="10"/>
    </row>
    <row r="3357" spans="2:10">
      <c r="B3357" s="11"/>
      <c r="D3357" s="14"/>
      <c r="F3357" s="13"/>
      <c r="G3357" s="10"/>
      <c r="H3357" s="10"/>
      <c r="I3357" s="10"/>
      <c r="J3357" s="10"/>
    </row>
    <row r="3358" spans="2:10">
      <c r="B3358" s="11"/>
      <c r="D3358" s="14"/>
      <c r="F3358" s="13"/>
      <c r="G3358" s="10"/>
      <c r="H3358" s="10"/>
      <c r="I3358" s="10"/>
      <c r="J3358" s="10"/>
    </row>
    <row r="3359" spans="2:10">
      <c r="B3359" s="11"/>
      <c r="D3359" s="14"/>
      <c r="F3359" s="13"/>
      <c r="G3359" s="10"/>
      <c r="H3359" s="10"/>
      <c r="I3359" s="10"/>
      <c r="J3359" s="10"/>
    </row>
    <row r="3360" spans="2:10">
      <c r="B3360" s="11"/>
      <c r="D3360" s="14"/>
      <c r="F3360" s="13"/>
      <c r="G3360" s="10"/>
      <c r="H3360" s="10"/>
      <c r="I3360" s="10"/>
      <c r="J3360" s="10"/>
    </row>
    <row r="3361" spans="2:10">
      <c r="B3361" s="11"/>
      <c r="D3361" s="14"/>
      <c r="F3361" s="13"/>
      <c r="G3361" s="10"/>
      <c r="H3361" s="10"/>
      <c r="I3361" s="10"/>
      <c r="J3361" s="10"/>
    </row>
    <row r="3362" spans="2:10">
      <c r="B3362" s="11"/>
      <c r="D3362" s="14"/>
      <c r="F3362" s="13"/>
      <c r="G3362" s="10"/>
      <c r="H3362" s="10"/>
      <c r="I3362" s="10"/>
      <c r="J3362" s="10"/>
    </row>
    <row r="3363" spans="2:10">
      <c r="B3363" s="11"/>
      <c r="D3363" s="14"/>
      <c r="F3363" s="13"/>
      <c r="G3363" s="10"/>
      <c r="H3363" s="10"/>
      <c r="I3363" s="10"/>
      <c r="J3363" s="10"/>
    </row>
    <row r="3364" spans="2:10">
      <c r="B3364" s="11"/>
      <c r="D3364" s="14"/>
      <c r="F3364" s="13"/>
      <c r="G3364" s="10"/>
      <c r="H3364" s="10"/>
      <c r="I3364" s="10"/>
      <c r="J3364" s="10"/>
    </row>
    <row r="3365" spans="2:10">
      <c r="B3365" s="11"/>
      <c r="D3365" s="14"/>
      <c r="F3365" s="13"/>
      <c r="G3365" s="10"/>
      <c r="H3365" s="10"/>
      <c r="I3365" s="10"/>
      <c r="J3365" s="10"/>
    </row>
    <row r="3366" spans="2:10">
      <c r="B3366" s="11"/>
      <c r="D3366" s="14"/>
      <c r="F3366" s="13"/>
      <c r="G3366" s="10"/>
      <c r="H3366" s="10"/>
      <c r="I3366" s="10"/>
      <c r="J3366" s="10"/>
    </row>
    <row r="3367" spans="2:10">
      <c r="B3367" s="11"/>
      <c r="D3367" s="14"/>
      <c r="F3367" s="13"/>
      <c r="G3367" s="10"/>
      <c r="H3367" s="10"/>
      <c r="I3367" s="10"/>
      <c r="J3367" s="10"/>
    </row>
    <row r="3368" spans="2:10">
      <c r="B3368" s="11"/>
      <c r="D3368" s="14"/>
      <c r="F3368" s="13"/>
      <c r="G3368" s="10"/>
      <c r="H3368" s="10"/>
      <c r="I3368" s="10"/>
      <c r="J3368" s="10"/>
    </row>
    <row r="3369" spans="2:10">
      <c r="B3369" s="11"/>
      <c r="D3369" s="14"/>
      <c r="F3369" s="13"/>
      <c r="G3369" s="10"/>
      <c r="H3369" s="10"/>
      <c r="I3369" s="10"/>
      <c r="J3369" s="10"/>
    </row>
    <row r="3370" spans="2:10">
      <c r="B3370" s="11"/>
      <c r="D3370" s="14"/>
      <c r="F3370" s="13"/>
      <c r="G3370" s="10"/>
      <c r="H3370" s="10"/>
      <c r="I3370" s="10"/>
      <c r="J3370" s="10"/>
    </row>
    <row r="3371" spans="2:10">
      <c r="B3371" s="11"/>
      <c r="D3371" s="14"/>
      <c r="F3371" s="13"/>
      <c r="G3371" s="10"/>
      <c r="H3371" s="10"/>
      <c r="I3371" s="10"/>
      <c r="J3371" s="10"/>
    </row>
    <row r="3372" spans="2:10">
      <c r="B3372" s="11"/>
      <c r="D3372" s="14"/>
      <c r="F3372" s="13"/>
      <c r="G3372" s="10"/>
      <c r="H3372" s="10"/>
      <c r="I3372" s="10"/>
      <c r="J3372" s="10"/>
    </row>
    <row r="3373" spans="2:10">
      <c r="B3373" s="11"/>
      <c r="D3373" s="14"/>
      <c r="F3373" s="13"/>
      <c r="G3373" s="10"/>
      <c r="H3373" s="10"/>
      <c r="I3373" s="10"/>
      <c r="J3373" s="10"/>
    </row>
    <row r="3374" spans="2:10">
      <c r="B3374" s="11"/>
      <c r="D3374" s="14"/>
      <c r="F3374" s="13"/>
      <c r="G3374" s="10"/>
      <c r="H3374" s="10"/>
      <c r="I3374" s="10"/>
      <c r="J3374" s="10"/>
    </row>
    <row r="3375" spans="2:10">
      <c r="B3375" s="11"/>
      <c r="D3375" s="14"/>
      <c r="F3375" s="13"/>
      <c r="G3375" s="10"/>
      <c r="H3375" s="10"/>
      <c r="I3375" s="10"/>
      <c r="J3375" s="10"/>
    </row>
    <row r="3376" spans="2:10">
      <c r="B3376" s="11"/>
      <c r="D3376" s="14"/>
      <c r="F3376" s="13"/>
      <c r="G3376" s="10"/>
      <c r="H3376" s="10"/>
      <c r="I3376" s="10"/>
      <c r="J3376" s="10"/>
    </row>
    <row r="3377" spans="2:10">
      <c r="B3377" s="11"/>
      <c r="D3377" s="14"/>
      <c r="F3377" s="13"/>
      <c r="G3377" s="10"/>
      <c r="H3377" s="10"/>
      <c r="I3377" s="10"/>
      <c r="J3377" s="10"/>
    </row>
    <row r="3378" spans="2:10">
      <c r="B3378" s="11"/>
      <c r="D3378" s="14"/>
      <c r="F3378" s="13"/>
      <c r="G3378" s="10"/>
      <c r="H3378" s="10"/>
      <c r="I3378" s="10"/>
      <c r="J3378" s="10"/>
    </row>
    <row r="3379" spans="2:10">
      <c r="B3379" s="11"/>
      <c r="D3379" s="14"/>
      <c r="F3379" s="13"/>
      <c r="G3379" s="10"/>
      <c r="H3379" s="10"/>
      <c r="I3379" s="10"/>
      <c r="J3379" s="10"/>
    </row>
    <row r="3380" spans="2:10">
      <c r="B3380" s="11"/>
      <c r="D3380" s="14"/>
      <c r="F3380" s="13"/>
      <c r="G3380" s="10"/>
      <c r="H3380" s="10"/>
      <c r="I3380" s="10"/>
      <c r="J3380" s="10"/>
    </row>
    <row r="3381" spans="2:10">
      <c r="B3381" s="11"/>
      <c r="D3381" s="14"/>
      <c r="F3381" s="13"/>
      <c r="G3381" s="10"/>
      <c r="H3381" s="10"/>
      <c r="I3381" s="10"/>
      <c r="J3381" s="10"/>
    </row>
    <row r="3382" spans="2:10">
      <c r="B3382" s="11"/>
      <c r="D3382" s="14"/>
      <c r="F3382" s="13"/>
      <c r="G3382" s="10"/>
      <c r="H3382" s="10"/>
      <c r="I3382" s="10"/>
      <c r="J3382" s="10"/>
    </row>
    <row r="3383" spans="2:10">
      <c r="B3383" s="11"/>
      <c r="D3383" s="14"/>
      <c r="F3383" s="13"/>
      <c r="G3383" s="10"/>
      <c r="H3383" s="10"/>
      <c r="I3383" s="10"/>
      <c r="J3383" s="10"/>
    </row>
    <row r="3384" spans="2:10">
      <c r="B3384" s="11"/>
      <c r="D3384" s="14"/>
      <c r="F3384" s="13"/>
      <c r="G3384" s="10"/>
      <c r="H3384" s="10"/>
      <c r="I3384" s="10"/>
      <c r="J3384" s="10"/>
    </row>
    <row r="3385" spans="2:10">
      <c r="B3385" s="11"/>
      <c r="D3385" s="14"/>
      <c r="F3385" s="13"/>
      <c r="G3385" s="10"/>
      <c r="H3385" s="10"/>
      <c r="I3385" s="10"/>
      <c r="J3385" s="10"/>
    </row>
    <row r="3386" spans="2:10">
      <c r="B3386" s="11"/>
      <c r="D3386" s="14"/>
      <c r="F3386" s="13"/>
      <c r="G3386" s="10"/>
      <c r="H3386" s="10"/>
      <c r="I3386" s="10"/>
      <c r="J3386" s="10"/>
    </row>
    <row r="3387" spans="2:10">
      <c r="B3387" s="11"/>
      <c r="D3387" s="14"/>
      <c r="F3387" s="13"/>
      <c r="G3387" s="10"/>
      <c r="H3387" s="10"/>
      <c r="I3387" s="10"/>
      <c r="J3387" s="10"/>
    </row>
    <row r="3388" spans="2:10">
      <c r="B3388" s="11"/>
      <c r="D3388" s="14"/>
      <c r="F3388" s="13"/>
      <c r="G3388" s="10"/>
      <c r="H3388" s="10"/>
      <c r="I3388" s="10"/>
      <c r="J3388" s="10"/>
    </row>
    <row r="3389" spans="2:10">
      <c r="B3389" s="11"/>
      <c r="D3389" s="14"/>
      <c r="F3389" s="13"/>
      <c r="G3389" s="10"/>
      <c r="H3389" s="10"/>
      <c r="I3389" s="10"/>
      <c r="J3389" s="10"/>
    </row>
    <row r="3390" spans="2:10">
      <c r="B3390" s="11"/>
      <c r="D3390" s="14"/>
      <c r="F3390" s="13"/>
      <c r="G3390" s="10"/>
      <c r="H3390" s="10"/>
      <c r="I3390" s="10"/>
      <c r="J3390" s="10"/>
    </row>
    <row r="3391" spans="2:10">
      <c r="B3391" s="11"/>
      <c r="D3391" s="14"/>
      <c r="F3391" s="13"/>
      <c r="G3391" s="10"/>
      <c r="H3391" s="10"/>
      <c r="I3391" s="10"/>
      <c r="J3391" s="10"/>
    </row>
    <row r="3392" spans="2:10">
      <c r="B3392" s="11"/>
      <c r="D3392" s="14"/>
      <c r="F3392" s="13"/>
      <c r="G3392" s="10"/>
      <c r="H3392" s="10"/>
      <c r="I3392" s="10"/>
      <c r="J3392" s="10"/>
    </row>
    <row r="3393" spans="2:10">
      <c r="B3393" s="11"/>
      <c r="D3393" s="14"/>
      <c r="F3393" s="13"/>
      <c r="G3393" s="10"/>
      <c r="H3393" s="10"/>
      <c r="I3393" s="10"/>
      <c r="J3393" s="10"/>
    </row>
    <row r="3394" spans="2:10">
      <c r="B3394" s="11"/>
      <c r="D3394" s="14"/>
      <c r="F3394" s="13"/>
      <c r="G3394" s="10"/>
      <c r="H3394" s="10"/>
      <c r="I3394" s="10"/>
      <c r="J3394" s="10"/>
    </row>
    <row r="3395" spans="2:10">
      <c r="B3395" s="11"/>
      <c r="D3395" s="14"/>
      <c r="F3395" s="13"/>
      <c r="G3395" s="10"/>
      <c r="H3395" s="10"/>
      <c r="I3395" s="10"/>
      <c r="J3395" s="10"/>
    </row>
    <row r="3396" spans="2:10">
      <c r="B3396" s="11"/>
      <c r="D3396" s="14"/>
      <c r="F3396" s="13"/>
      <c r="G3396" s="10"/>
      <c r="H3396" s="10"/>
      <c r="I3396" s="10"/>
      <c r="J3396" s="10"/>
    </row>
    <row r="3397" spans="2:10">
      <c r="B3397" s="11"/>
      <c r="D3397" s="14"/>
      <c r="F3397" s="13"/>
      <c r="G3397" s="10"/>
      <c r="H3397" s="10"/>
      <c r="I3397" s="10"/>
      <c r="J3397" s="10"/>
    </row>
    <row r="3398" spans="2:10">
      <c r="B3398" s="11"/>
      <c r="D3398" s="14"/>
      <c r="F3398" s="13"/>
      <c r="G3398" s="10"/>
      <c r="H3398" s="10"/>
      <c r="I3398" s="10"/>
      <c r="J3398" s="10"/>
    </row>
    <row r="3399" spans="2:10">
      <c r="B3399" s="11"/>
      <c r="D3399" s="14"/>
      <c r="F3399" s="13"/>
      <c r="G3399" s="10"/>
      <c r="H3399" s="10"/>
      <c r="I3399" s="10"/>
      <c r="J3399" s="10"/>
    </row>
    <row r="3400" spans="2:10">
      <c r="B3400" s="11"/>
      <c r="D3400" s="14"/>
      <c r="F3400" s="13"/>
      <c r="G3400" s="10"/>
      <c r="H3400" s="10"/>
      <c r="I3400" s="10"/>
      <c r="J3400" s="10"/>
    </row>
    <row r="3401" spans="2:10">
      <c r="B3401" s="11"/>
      <c r="D3401" s="14"/>
      <c r="F3401" s="13"/>
      <c r="G3401" s="10"/>
      <c r="H3401" s="10"/>
      <c r="I3401" s="10"/>
      <c r="J3401" s="10"/>
    </row>
    <row r="3402" spans="2:10">
      <c r="B3402" s="11"/>
      <c r="D3402" s="14"/>
      <c r="F3402" s="13"/>
      <c r="G3402" s="10"/>
      <c r="H3402" s="10"/>
      <c r="I3402" s="10"/>
      <c r="J3402" s="10"/>
    </row>
    <row r="3403" spans="2:10">
      <c r="B3403" s="11"/>
      <c r="D3403" s="14"/>
      <c r="F3403" s="13"/>
      <c r="G3403" s="10"/>
      <c r="H3403" s="10"/>
      <c r="I3403" s="10"/>
      <c r="J3403" s="10"/>
    </row>
    <row r="3404" spans="2:10">
      <c r="B3404" s="11"/>
      <c r="D3404" s="14"/>
      <c r="F3404" s="13"/>
      <c r="G3404" s="10"/>
      <c r="H3404" s="10"/>
      <c r="I3404" s="10"/>
      <c r="J3404" s="10"/>
    </row>
    <row r="3405" spans="2:10">
      <c r="B3405" s="11"/>
      <c r="D3405" s="14"/>
      <c r="F3405" s="13"/>
      <c r="G3405" s="10"/>
      <c r="H3405" s="10"/>
      <c r="I3405" s="10"/>
      <c r="J3405" s="10"/>
    </row>
    <row r="3406" spans="2:10">
      <c r="B3406" s="11"/>
      <c r="D3406" s="14"/>
      <c r="F3406" s="13"/>
      <c r="G3406" s="10"/>
      <c r="H3406" s="10"/>
      <c r="I3406" s="10"/>
      <c r="J3406" s="10"/>
    </row>
    <row r="3407" spans="2:10">
      <c r="B3407" s="11"/>
      <c r="D3407" s="14"/>
      <c r="F3407" s="13"/>
      <c r="G3407" s="10"/>
      <c r="H3407" s="10"/>
      <c r="I3407" s="10"/>
      <c r="J3407" s="10"/>
    </row>
    <row r="3408" spans="2:10">
      <c r="B3408" s="11"/>
      <c r="D3408" s="14"/>
      <c r="F3408" s="13"/>
      <c r="G3408" s="10"/>
      <c r="H3408" s="10"/>
      <c r="I3408" s="10"/>
      <c r="J3408" s="10"/>
    </row>
    <row r="3409" spans="2:10">
      <c r="B3409" s="11"/>
      <c r="D3409" s="14"/>
      <c r="F3409" s="13"/>
      <c r="G3409" s="10"/>
      <c r="H3409" s="10"/>
      <c r="I3409" s="10"/>
      <c r="J3409" s="10"/>
    </row>
    <row r="3410" spans="2:10">
      <c r="B3410" s="11"/>
      <c r="D3410" s="14"/>
      <c r="F3410" s="13"/>
      <c r="G3410" s="10"/>
      <c r="H3410" s="10"/>
      <c r="I3410" s="10"/>
      <c r="J3410" s="10"/>
    </row>
    <row r="3411" spans="2:10">
      <c r="B3411" s="11"/>
      <c r="D3411" s="14"/>
      <c r="F3411" s="13"/>
      <c r="G3411" s="10"/>
      <c r="H3411" s="10"/>
      <c r="I3411" s="10"/>
      <c r="J3411" s="10"/>
    </row>
    <row r="3412" spans="2:10">
      <c r="B3412" s="11"/>
      <c r="D3412" s="14"/>
      <c r="F3412" s="13"/>
      <c r="G3412" s="10"/>
      <c r="H3412" s="10"/>
      <c r="I3412" s="10"/>
      <c r="J3412" s="10"/>
    </row>
    <row r="3413" spans="2:10">
      <c r="B3413" s="11"/>
      <c r="D3413" s="14"/>
      <c r="F3413" s="13"/>
      <c r="G3413" s="10"/>
      <c r="H3413" s="10"/>
      <c r="I3413" s="10"/>
      <c r="J3413" s="10"/>
    </row>
    <row r="3414" spans="2:10">
      <c r="B3414" s="11"/>
      <c r="D3414" s="14"/>
      <c r="F3414" s="13"/>
      <c r="G3414" s="10"/>
      <c r="H3414" s="10"/>
      <c r="I3414" s="10"/>
      <c r="J3414" s="10"/>
    </row>
    <row r="3415" spans="2:10">
      <c r="B3415" s="11"/>
      <c r="D3415" s="14"/>
      <c r="F3415" s="13"/>
      <c r="G3415" s="10"/>
      <c r="H3415" s="10"/>
      <c r="I3415" s="10"/>
      <c r="J3415" s="10"/>
    </row>
    <row r="3416" spans="2:10">
      <c r="B3416" s="11"/>
      <c r="D3416" s="14"/>
      <c r="F3416" s="13"/>
      <c r="G3416" s="10"/>
      <c r="H3416" s="10"/>
      <c r="I3416" s="10"/>
      <c r="J3416" s="10"/>
    </row>
    <row r="3417" spans="2:10">
      <c r="B3417" s="11"/>
      <c r="D3417" s="14"/>
      <c r="F3417" s="13"/>
      <c r="G3417" s="10"/>
      <c r="H3417" s="10"/>
      <c r="I3417" s="10"/>
      <c r="J3417" s="10"/>
    </row>
    <row r="3418" spans="2:10">
      <c r="B3418" s="11"/>
      <c r="D3418" s="14"/>
      <c r="F3418" s="13"/>
      <c r="G3418" s="10"/>
      <c r="H3418" s="10"/>
      <c r="I3418" s="10"/>
      <c r="J3418" s="10"/>
    </row>
    <row r="3419" spans="2:10">
      <c r="B3419" s="11"/>
      <c r="D3419" s="14"/>
      <c r="F3419" s="13"/>
      <c r="G3419" s="10"/>
      <c r="H3419" s="10"/>
      <c r="I3419" s="10"/>
      <c r="J3419" s="10"/>
    </row>
    <row r="3420" spans="2:10">
      <c r="B3420" s="11"/>
      <c r="D3420" s="14"/>
      <c r="F3420" s="13"/>
      <c r="G3420" s="10"/>
      <c r="H3420" s="10"/>
      <c r="I3420" s="10"/>
      <c r="J3420" s="10"/>
    </row>
    <row r="3421" spans="2:10">
      <c r="B3421" s="11"/>
      <c r="D3421" s="14"/>
      <c r="F3421" s="13"/>
      <c r="G3421" s="10"/>
      <c r="H3421" s="10"/>
      <c r="I3421" s="10"/>
      <c r="J3421" s="10"/>
    </row>
    <row r="3422" spans="2:10">
      <c r="B3422" s="11"/>
      <c r="D3422" s="14"/>
      <c r="F3422" s="13"/>
      <c r="G3422" s="10"/>
      <c r="H3422" s="10"/>
      <c r="I3422" s="10"/>
      <c r="J3422" s="10"/>
    </row>
    <row r="3423" spans="2:10">
      <c r="B3423" s="11"/>
      <c r="D3423" s="14"/>
      <c r="F3423" s="13"/>
      <c r="G3423" s="10"/>
      <c r="H3423" s="10"/>
      <c r="I3423" s="10"/>
      <c r="J3423" s="10"/>
    </row>
    <row r="3424" spans="2:10">
      <c r="B3424" s="11"/>
      <c r="D3424" s="14"/>
      <c r="F3424" s="13"/>
      <c r="G3424" s="10"/>
      <c r="H3424" s="10"/>
      <c r="I3424" s="10"/>
      <c r="J3424" s="10"/>
    </row>
    <row r="3425" spans="2:10">
      <c r="B3425" s="11"/>
      <c r="D3425" s="14"/>
      <c r="F3425" s="13"/>
      <c r="G3425" s="10"/>
      <c r="H3425" s="10"/>
      <c r="I3425" s="10"/>
      <c r="J3425" s="10"/>
    </row>
    <row r="3426" spans="2:10">
      <c r="B3426" s="11"/>
      <c r="D3426" s="14"/>
      <c r="F3426" s="13"/>
      <c r="G3426" s="10"/>
      <c r="H3426" s="10"/>
      <c r="I3426" s="10"/>
      <c r="J3426" s="10"/>
    </row>
    <row r="3427" spans="2:10">
      <c r="B3427" s="11"/>
      <c r="D3427" s="14"/>
      <c r="F3427" s="13"/>
      <c r="G3427" s="10"/>
      <c r="H3427" s="10"/>
      <c r="I3427" s="10"/>
      <c r="J3427" s="10"/>
    </row>
    <row r="3428" spans="2:10">
      <c r="B3428" s="11"/>
      <c r="D3428" s="14"/>
      <c r="F3428" s="13"/>
      <c r="G3428" s="10"/>
      <c r="H3428" s="10"/>
      <c r="I3428" s="10"/>
      <c r="J3428" s="10"/>
    </row>
    <row r="3429" spans="2:10">
      <c r="B3429" s="11"/>
      <c r="D3429" s="14"/>
      <c r="F3429" s="13"/>
      <c r="G3429" s="10"/>
      <c r="H3429" s="10"/>
      <c r="I3429" s="10"/>
      <c r="J3429" s="10"/>
    </row>
    <row r="3430" spans="2:10">
      <c r="B3430" s="11"/>
      <c r="D3430" s="14"/>
      <c r="F3430" s="13"/>
      <c r="G3430" s="10"/>
      <c r="H3430" s="10"/>
      <c r="I3430" s="10"/>
      <c r="J3430" s="10"/>
    </row>
    <row r="3431" spans="2:10">
      <c r="B3431" s="11"/>
      <c r="D3431" s="14"/>
      <c r="F3431" s="13"/>
      <c r="G3431" s="10"/>
      <c r="H3431" s="10"/>
      <c r="I3431" s="10"/>
      <c r="J3431" s="10"/>
    </row>
    <row r="3432" spans="2:10">
      <c r="B3432" s="11"/>
      <c r="D3432" s="14"/>
      <c r="F3432" s="13"/>
      <c r="G3432" s="10"/>
      <c r="H3432" s="10"/>
      <c r="I3432" s="10"/>
      <c r="J3432" s="10"/>
    </row>
    <row r="3433" spans="2:10">
      <c r="B3433" s="11"/>
      <c r="D3433" s="14"/>
      <c r="F3433" s="13"/>
      <c r="G3433" s="10"/>
      <c r="H3433" s="10"/>
      <c r="I3433" s="10"/>
      <c r="J3433" s="10"/>
    </row>
    <row r="3434" spans="2:10">
      <c r="B3434" s="11"/>
      <c r="D3434" s="14"/>
      <c r="F3434" s="13"/>
      <c r="G3434" s="10"/>
      <c r="H3434" s="10"/>
      <c r="I3434" s="10"/>
      <c r="J3434" s="10"/>
    </row>
    <row r="3435" spans="2:10">
      <c r="B3435" s="11"/>
      <c r="D3435" s="14"/>
      <c r="F3435" s="13"/>
      <c r="G3435" s="10"/>
      <c r="H3435" s="10"/>
      <c r="I3435" s="10"/>
      <c r="J3435" s="10"/>
    </row>
    <row r="3436" spans="2:10">
      <c r="B3436" s="11"/>
      <c r="D3436" s="14"/>
      <c r="F3436" s="13"/>
      <c r="G3436" s="10"/>
      <c r="H3436" s="10"/>
      <c r="I3436" s="10"/>
      <c r="J3436" s="10"/>
    </row>
    <row r="3437" spans="2:10">
      <c r="B3437" s="11"/>
      <c r="D3437" s="14"/>
      <c r="F3437" s="13"/>
      <c r="G3437" s="10"/>
      <c r="H3437" s="10"/>
      <c r="I3437" s="10"/>
      <c r="J3437" s="10"/>
    </row>
    <row r="3438" spans="2:10">
      <c r="B3438" s="11"/>
      <c r="D3438" s="14"/>
      <c r="F3438" s="13"/>
      <c r="G3438" s="10"/>
      <c r="H3438" s="10"/>
      <c r="I3438" s="10"/>
      <c r="J3438" s="10"/>
    </row>
    <row r="3439" spans="2:10">
      <c r="B3439" s="11"/>
      <c r="D3439" s="14"/>
      <c r="F3439" s="13"/>
      <c r="G3439" s="10"/>
      <c r="H3439" s="10"/>
      <c r="I3439" s="10"/>
      <c r="J3439" s="10"/>
    </row>
    <row r="3440" spans="2:10">
      <c r="B3440" s="11"/>
      <c r="D3440" s="14"/>
      <c r="F3440" s="13"/>
      <c r="G3440" s="10"/>
      <c r="H3440" s="10"/>
      <c r="I3440" s="10"/>
      <c r="J3440" s="10"/>
    </row>
    <row r="3441" spans="2:10">
      <c r="B3441" s="11"/>
      <c r="D3441" s="14"/>
      <c r="F3441" s="13"/>
      <c r="G3441" s="10"/>
      <c r="H3441" s="10"/>
      <c r="I3441" s="10"/>
      <c r="J3441" s="10"/>
    </row>
    <row r="3442" spans="2:10">
      <c r="B3442" s="11"/>
      <c r="D3442" s="14"/>
      <c r="F3442" s="13"/>
      <c r="G3442" s="10"/>
      <c r="H3442" s="10"/>
      <c r="I3442" s="10"/>
      <c r="J3442" s="10"/>
    </row>
    <row r="3443" spans="2:10">
      <c r="B3443" s="11"/>
      <c r="D3443" s="14"/>
      <c r="F3443" s="13"/>
      <c r="G3443" s="10"/>
      <c r="H3443" s="10"/>
      <c r="I3443" s="10"/>
      <c r="J3443" s="10"/>
    </row>
    <row r="3444" spans="2:10">
      <c r="B3444" s="11"/>
      <c r="D3444" s="14"/>
      <c r="F3444" s="13"/>
      <c r="G3444" s="10"/>
      <c r="H3444" s="10"/>
      <c r="I3444" s="10"/>
      <c r="J3444" s="10"/>
    </row>
    <row r="3445" spans="2:10">
      <c r="B3445" s="11"/>
      <c r="D3445" s="14"/>
      <c r="F3445" s="13"/>
      <c r="G3445" s="10"/>
      <c r="H3445" s="10"/>
      <c r="I3445" s="10"/>
      <c r="J3445" s="10"/>
    </row>
    <row r="3446" spans="2:10">
      <c r="B3446" s="11"/>
      <c r="D3446" s="14"/>
      <c r="F3446" s="13"/>
      <c r="G3446" s="10"/>
      <c r="H3446" s="10"/>
      <c r="I3446" s="10"/>
      <c r="J3446" s="10"/>
    </row>
    <row r="3447" spans="2:10">
      <c r="B3447" s="11"/>
      <c r="D3447" s="14"/>
      <c r="F3447" s="13"/>
      <c r="G3447" s="10"/>
      <c r="H3447" s="10"/>
      <c r="I3447" s="10"/>
      <c r="J3447" s="10"/>
    </row>
    <row r="3448" spans="2:10">
      <c r="B3448" s="11"/>
      <c r="D3448" s="14"/>
      <c r="F3448" s="13"/>
      <c r="G3448" s="10"/>
      <c r="H3448" s="10"/>
      <c r="I3448" s="10"/>
      <c r="J3448" s="10"/>
    </row>
    <row r="3449" spans="2:10">
      <c r="B3449" s="11"/>
      <c r="D3449" s="14"/>
      <c r="F3449" s="13"/>
      <c r="G3449" s="10"/>
      <c r="H3449" s="10"/>
      <c r="I3449" s="10"/>
      <c r="J3449" s="10"/>
    </row>
    <row r="3450" spans="2:10">
      <c r="B3450" s="11"/>
      <c r="D3450" s="14"/>
      <c r="F3450" s="13"/>
      <c r="G3450" s="10"/>
      <c r="H3450" s="10"/>
      <c r="I3450" s="10"/>
      <c r="J3450" s="10"/>
    </row>
    <row r="3451" spans="2:10">
      <c r="B3451" s="11"/>
      <c r="D3451" s="14"/>
      <c r="F3451" s="13"/>
      <c r="G3451" s="10"/>
      <c r="H3451" s="10"/>
      <c r="I3451" s="10"/>
      <c r="J3451" s="10"/>
    </row>
    <row r="3452" spans="2:10">
      <c r="B3452" s="11"/>
      <c r="D3452" s="14"/>
      <c r="F3452" s="13"/>
      <c r="G3452" s="10"/>
      <c r="H3452" s="10"/>
      <c r="I3452" s="10"/>
      <c r="J3452" s="10"/>
    </row>
    <row r="3453" spans="2:10">
      <c r="B3453" s="11"/>
      <c r="D3453" s="14"/>
      <c r="F3453" s="13"/>
      <c r="G3453" s="10"/>
      <c r="H3453" s="10"/>
      <c r="I3453" s="10"/>
      <c r="J3453" s="10"/>
    </row>
    <row r="3454" spans="2:10">
      <c r="B3454" s="11"/>
      <c r="D3454" s="14"/>
      <c r="F3454" s="13"/>
      <c r="G3454" s="10"/>
      <c r="H3454" s="10"/>
      <c r="I3454" s="10"/>
      <c r="J3454" s="10"/>
    </row>
    <row r="3455" spans="2:10">
      <c r="B3455" s="11"/>
      <c r="D3455" s="14"/>
      <c r="F3455" s="13"/>
      <c r="G3455" s="10"/>
      <c r="H3455" s="10"/>
      <c r="I3455" s="10"/>
      <c r="J3455" s="10"/>
    </row>
    <row r="3456" spans="2:10">
      <c r="B3456" s="11"/>
      <c r="D3456" s="14"/>
      <c r="F3456" s="13"/>
      <c r="G3456" s="10"/>
      <c r="H3456" s="10"/>
      <c r="I3456" s="10"/>
      <c r="J3456" s="10"/>
    </row>
    <row r="3457" spans="2:10">
      <c r="B3457" s="11"/>
      <c r="D3457" s="14"/>
      <c r="F3457" s="13"/>
      <c r="G3457" s="10"/>
      <c r="H3457" s="10"/>
      <c r="I3457" s="10"/>
      <c r="J3457" s="10"/>
    </row>
    <row r="3458" spans="2:10">
      <c r="B3458" s="11"/>
      <c r="D3458" s="14"/>
      <c r="F3458" s="13"/>
      <c r="G3458" s="10"/>
      <c r="H3458" s="10"/>
      <c r="I3458" s="10"/>
      <c r="J3458" s="10"/>
    </row>
    <row r="3459" spans="2:10">
      <c r="B3459" s="11"/>
      <c r="D3459" s="14"/>
      <c r="F3459" s="13"/>
      <c r="G3459" s="10"/>
      <c r="H3459" s="10"/>
      <c r="I3459" s="10"/>
      <c r="J3459" s="10"/>
    </row>
    <row r="3460" spans="2:10">
      <c r="B3460" s="11"/>
      <c r="D3460" s="14"/>
      <c r="F3460" s="13"/>
      <c r="G3460" s="10"/>
      <c r="H3460" s="10"/>
      <c r="I3460" s="10"/>
      <c r="J3460" s="10"/>
    </row>
    <row r="3461" spans="2:10">
      <c r="B3461" s="11"/>
      <c r="D3461" s="14"/>
      <c r="F3461" s="13"/>
      <c r="G3461" s="10"/>
      <c r="H3461" s="10"/>
      <c r="I3461" s="10"/>
      <c r="J3461" s="10"/>
    </row>
    <row r="3462" spans="2:10">
      <c r="B3462" s="11"/>
      <c r="D3462" s="14"/>
      <c r="F3462" s="13"/>
      <c r="G3462" s="10"/>
      <c r="H3462" s="10"/>
      <c r="I3462" s="10"/>
      <c r="J3462" s="10"/>
    </row>
    <row r="3463" spans="2:10">
      <c r="B3463" s="11"/>
      <c r="D3463" s="14"/>
      <c r="F3463" s="13"/>
      <c r="G3463" s="10"/>
      <c r="H3463" s="10"/>
      <c r="I3463" s="10"/>
      <c r="J3463" s="10"/>
    </row>
    <row r="3464" spans="2:10">
      <c r="B3464" s="11"/>
      <c r="D3464" s="14"/>
      <c r="F3464" s="13"/>
      <c r="G3464" s="10"/>
      <c r="H3464" s="10"/>
      <c r="I3464" s="10"/>
      <c r="J3464" s="10"/>
    </row>
    <row r="3465" spans="2:10">
      <c r="B3465" s="11"/>
      <c r="D3465" s="14"/>
      <c r="F3465" s="13"/>
      <c r="G3465" s="10"/>
      <c r="H3465" s="10"/>
      <c r="I3465" s="10"/>
      <c r="J3465" s="10"/>
    </row>
    <row r="3466" spans="2:10">
      <c r="B3466" s="11"/>
      <c r="D3466" s="14"/>
      <c r="F3466" s="13"/>
      <c r="G3466" s="10"/>
      <c r="H3466" s="10"/>
      <c r="I3466" s="10"/>
      <c r="J3466" s="10"/>
    </row>
    <row r="3467" spans="2:10">
      <c r="B3467" s="11"/>
      <c r="D3467" s="14"/>
      <c r="F3467" s="13"/>
      <c r="G3467" s="10"/>
      <c r="H3467" s="10"/>
      <c r="I3467" s="10"/>
      <c r="J3467" s="10"/>
    </row>
    <row r="3468" spans="2:10">
      <c r="B3468" s="11"/>
      <c r="D3468" s="14"/>
      <c r="F3468" s="13"/>
      <c r="G3468" s="10"/>
      <c r="H3468" s="10"/>
      <c r="I3468" s="10"/>
      <c r="J3468" s="10"/>
    </row>
    <row r="3469" spans="2:10">
      <c r="B3469" s="11"/>
      <c r="D3469" s="14"/>
      <c r="F3469" s="13"/>
      <c r="G3469" s="10"/>
      <c r="H3469" s="10"/>
      <c r="I3469" s="10"/>
      <c r="J3469" s="10"/>
    </row>
    <row r="3470" spans="2:10">
      <c r="B3470" s="11"/>
      <c r="D3470" s="14"/>
      <c r="F3470" s="13"/>
      <c r="G3470" s="10"/>
      <c r="H3470" s="10"/>
      <c r="I3470" s="10"/>
      <c r="J3470" s="10"/>
    </row>
    <row r="3471" spans="2:10">
      <c r="B3471" s="11"/>
      <c r="D3471" s="14"/>
      <c r="F3471" s="13"/>
      <c r="G3471" s="10"/>
      <c r="H3471" s="10"/>
      <c r="I3471" s="10"/>
      <c r="J3471" s="10"/>
    </row>
    <row r="3472" spans="2:10">
      <c r="B3472" s="11"/>
      <c r="D3472" s="14"/>
      <c r="F3472" s="13"/>
      <c r="G3472" s="10"/>
      <c r="H3472" s="10"/>
      <c r="I3472" s="10"/>
      <c r="J3472" s="10"/>
    </row>
    <row r="3473" spans="2:10">
      <c r="B3473" s="11"/>
      <c r="D3473" s="14"/>
      <c r="F3473" s="13"/>
      <c r="G3473" s="10"/>
      <c r="H3473" s="10"/>
      <c r="I3473" s="10"/>
      <c r="J3473" s="10"/>
    </row>
    <row r="3474" spans="2:10">
      <c r="B3474" s="11"/>
      <c r="D3474" s="14"/>
      <c r="F3474" s="13"/>
      <c r="G3474" s="10"/>
      <c r="H3474" s="10"/>
      <c r="I3474" s="10"/>
      <c r="J3474" s="10"/>
    </row>
    <row r="3475" spans="2:10">
      <c r="B3475" s="11"/>
      <c r="D3475" s="14"/>
      <c r="F3475" s="13"/>
      <c r="G3475" s="10"/>
      <c r="H3475" s="10"/>
      <c r="I3475" s="10"/>
      <c r="J3475" s="10"/>
    </row>
    <row r="3476" spans="2:10">
      <c r="B3476" s="11"/>
      <c r="D3476" s="14"/>
      <c r="F3476" s="13"/>
      <c r="G3476" s="10"/>
      <c r="H3476" s="10"/>
      <c r="I3476" s="10"/>
      <c r="J3476" s="10"/>
    </row>
    <row r="3477" spans="2:10">
      <c r="B3477" s="11"/>
      <c r="D3477" s="14"/>
      <c r="F3477" s="13"/>
      <c r="G3477" s="10"/>
      <c r="H3477" s="10"/>
      <c r="I3477" s="10"/>
      <c r="J3477" s="10"/>
    </row>
    <row r="3478" spans="2:10">
      <c r="B3478" s="11"/>
      <c r="D3478" s="14"/>
      <c r="F3478" s="13"/>
      <c r="G3478" s="10"/>
      <c r="H3478" s="10"/>
      <c r="I3478" s="10"/>
      <c r="J3478" s="10"/>
    </row>
    <row r="3479" spans="2:10">
      <c r="B3479" s="11"/>
      <c r="D3479" s="14"/>
      <c r="F3479" s="13"/>
      <c r="G3479" s="10"/>
      <c r="H3479" s="10"/>
      <c r="I3479" s="10"/>
      <c r="J3479" s="10"/>
    </row>
    <row r="3480" spans="2:10">
      <c r="B3480" s="11"/>
      <c r="D3480" s="14"/>
      <c r="F3480" s="13"/>
      <c r="G3480" s="10"/>
      <c r="H3480" s="10"/>
      <c r="I3480" s="10"/>
      <c r="J3480" s="10"/>
    </row>
    <row r="3481" spans="2:10">
      <c r="B3481" s="11"/>
      <c r="D3481" s="14"/>
      <c r="F3481" s="13"/>
      <c r="G3481" s="10"/>
      <c r="H3481" s="10"/>
      <c r="I3481" s="10"/>
      <c r="J3481" s="10"/>
    </row>
    <row r="3482" spans="2:10">
      <c r="B3482" s="11"/>
      <c r="D3482" s="14"/>
      <c r="F3482" s="13"/>
      <c r="G3482" s="10"/>
      <c r="H3482" s="10"/>
      <c r="I3482" s="10"/>
      <c r="J3482" s="10"/>
    </row>
    <row r="3483" spans="2:10">
      <c r="B3483" s="11"/>
      <c r="D3483" s="14"/>
      <c r="F3483" s="13"/>
      <c r="G3483" s="10"/>
      <c r="H3483" s="10"/>
      <c r="I3483" s="10"/>
      <c r="J3483" s="10"/>
    </row>
    <row r="3484" spans="2:10">
      <c r="B3484" s="11"/>
      <c r="D3484" s="14"/>
      <c r="F3484" s="13"/>
      <c r="G3484" s="10"/>
      <c r="H3484" s="10"/>
      <c r="I3484" s="10"/>
      <c r="J3484" s="10"/>
    </row>
    <row r="3485" spans="2:10">
      <c r="B3485" s="11"/>
      <c r="D3485" s="14"/>
      <c r="F3485" s="13"/>
      <c r="G3485" s="10"/>
      <c r="H3485" s="10"/>
      <c r="I3485" s="10"/>
      <c r="J3485" s="10"/>
    </row>
    <row r="3486" spans="2:10">
      <c r="B3486" s="11"/>
      <c r="D3486" s="14"/>
      <c r="F3486" s="13"/>
      <c r="G3486" s="10"/>
      <c r="H3486" s="10"/>
      <c r="I3486" s="10"/>
      <c r="J3486" s="10"/>
    </row>
    <row r="3487" spans="2:10">
      <c r="B3487" s="11"/>
      <c r="D3487" s="14"/>
      <c r="F3487" s="13"/>
      <c r="G3487" s="10"/>
      <c r="H3487" s="10"/>
      <c r="I3487" s="10"/>
      <c r="J3487" s="10"/>
    </row>
    <row r="3488" spans="2:10">
      <c r="B3488" s="11"/>
      <c r="D3488" s="14"/>
      <c r="F3488" s="13"/>
      <c r="G3488" s="10"/>
      <c r="H3488" s="10"/>
      <c r="I3488" s="10"/>
      <c r="J3488" s="10"/>
    </row>
    <row r="3489" spans="2:10">
      <c r="B3489" s="11"/>
      <c r="D3489" s="14"/>
      <c r="F3489" s="13"/>
      <c r="G3489" s="10"/>
      <c r="H3489" s="10"/>
      <c r="I3489" s="10"/>
      <c r="J3489" s="10"/>
    </row>
    <row r="3490" spans="2:10">
      <c r="B3490" s="11"/>
      <c r="D3490" s="14"/>
      <c r="F3490" s="13"/>
      <c r="G3490" s="10"/>
      <c r="H3490" s="10"/>
      <c r="I3490" s="10"/>
      <c r="J3490" s="10"/>
    </row>
    <row r="3491" spans="2:10">
      <c r="B3491" s="11"/>
      <c r="D3491" s="14"/>
      <c r="F3491" s="13"/>
      <c r="G3491" s="10"/>
      <c r="H3491" s="10"/>
      <c r="I3491" s="10"/>
      <c r="J3491" s="10"/>
    </row>
    <row r="3492" spans="2:10">
      <c r="B3492" s="11"/>
      <c r="D3492" s="14"/>
      <c r="F3492" s="13"/>
      <c r="G3492" s="10"/>
      <c r="H3492" s="10"/>
      <c r="I3492" s="10"/>
      <c r="J3492" s="10"/>
    </row>
    <row r="3493" spans="2:10">
      <c r="B3493" s="11"/>
      <c r="D3493" s="14"/>
      <c r="F3493" s="13"/>
      <c r="G3493" s="10"/>
      <c r="H3493" s="10"/>
      <c r="I3493" s="10"/>
      <c r="J3493" s="10"/>
    </row>
    <row r="3494" spans="2:10">
      <c r="B3494" s="11"/>
      <c r="D3494" s="14"/>
      <c r="F3494" s="13"/>
      <c r="G3494" s="10"/>
      <c r="H3494" s="10"/>
      <c r="I3494" s="10"/>
      <c r="J3494" s="10"/>
    </row>
    <row r="3495" spans="2:10">
      <c r="B3495" s="11"/>
      <c r="D3495" s="14"/>
      <c r="F3495" s="13"/>
      <c r="G3495" s="10"/>
      <c r="H3495" s="10"/>
      <c r="I3495" s="10"/>
      <c r="J3495" s="10"/>
    </row>
    <row r="3496" spans="2:10">
      <c r="B3496" s="11"/>
      <c r="D3496" s="14"/>
      <c r="F3496" s="13"/>
      <c r="G3496" s="10"/>
      <c r="H3496" s="10"/>
      <c r="I3496" s="10"/>
      <c r="J3496" s="10"/>
    </row>
    <row r="3497" spans="2:10">
      <c r="B3497" s="11"/>
      <c r="D3497" s="14"/>
      <c r="F3497" s="13"/>
      <c r="G3497" s="10"/>
      <c r="H3497" s="10"/>
      <c r="I3497" s="10"/>
      <c r="J3497" s="10"/>
    </row>
    <row r="3498" spans="2:10">
      <c r="B3498" s="11"/>
      <c r="D3498" s="14"/>
      <c r="F3498" s="13"/>
      <c r="G3498" s="10"/>
      <c r="H3498" s="10"/>
      <c r="I3498" s="10"/>
      <c r="J3498" s="10"/>
    </row>
    <row r="3499" spans="2:10">
      <c r="B3499" s="11"/>
      <c r="D3499" s="14"/>
      <c r="F3499" s="13"/>
      <c r="G3499" s="10"/>
      <c r="H3499" s="10"/>
      <c r="I3499" s="10"/>
      <c r="J3499" s="10"/>
    </row>
    <row r="3500" spans="2:10">
      <c r="B3500" s="11"/>
      <c r="D3500" s="14"/>
      <c r="F3500" s="13"/>
      <c r="G3500" s="10"/>
      <c r="H3500" s="10"/>
      <c r="I3500" s="10"/>
      <c r="J3500" s="10"/>
    </row>
    <row r="3501" spans="2:10">
      <c r="B3501" s="11"/>
      <c r="D3501" s="14"/>
      <c r="F3501" s="13"/>
      <c r="G3501" s="10"/>
      <c r="H3501" s="10"/>
      <c r="I3501" s="10"/>
      <c r="J3501" s="10"/>
    </row>
    <row r="3502" spans="2:10">
      <c r="B3502" s="11"/>
      <c r="D3502" s="14"/>
      <c r="F3502" s="13"/>
      <c r="G3502" s="10"/>
      <c r="H3502" s="10"/>
      <c r="I3502" s="10"/>
      <c r="J3502" s="10"/>
    </row>
    <row r="3503" spans="2:10">
      <c r="B3503" s="11"/>
      <c r="D3503" s="14"/>
      <c r="F3503" s="13"/>
      <c r="G3503" s="10"/>
      <c r="H3503" s="10"/>
      <c r="I3503" s="10"/>
      <c r="J3503" s="10"/>
    </row>
    <row r="3504" spans="2:10">
      <c r="B3504" s="11"/>
      <c r="D3504" s="14"/>
      <c r="F3504" s="13"/>
      <c r="G3504" s="10"/>
      <c r="H3504" s="10"/>
      <c r="I3504" s="10"/>
      <c r="J3504" s="10"/>
    </row>
    <row r="3505" spans="2:10">
      <c r="B3505" s="11"/>
      <c r="D3505" s="14"/>
      <c r="F3505" s="13"/>
      <c r="G3505" s="10"/>
      <c r="H3505" s="10"/>
      <c r="I3505" s="10"/>
      <c r="J3505" s="10"/>
    </row>
    <row r="3506" spans="2:10">
      <c r="B3506" s="11"/>
      <c r="D3506" s="14"/>
      <c r="F3506" s="13"/>
      <c r="G3506" s="10"/>
      <c r="H3506" s="10"/>
      <c r="I3506" s="10"/>
      <c r="J3506" s="10"/>
    </row>
    <row r="3507" spans="2:10">
      <c r="B3507" s="11"/>
      <c r="D3507" s="14"/>
      <c r="F3507" s="13"/>
      <c r="G3507" s="10"/>
      <c r="H3507" s="10"/>
      <c r="I3507" s="10"/>
      <c r="J3507" s="10"/>
    </row>
    <row r="3508" spans="2:10">
      <c r="B3508" s="11"/>
      <c r="D3508" s="14"/>
      <c r="F3508" s="13"/>
      <c r="G3508" s="10"/>
      <c r="H3508" s="10"/>
      <c r="I3508" s="10"/>
      <c r="J3508" s="10"/>
    </row>
    <row r="3509" spans="2:10">
      <c r="B3509" s="11"/>
      <c r="D3509" s="14"/>
      <c r="F3509" s="13"/>
      <c r="G3509" s="10"/>
      <c r="H3509" s="10"/>
      <c r="I3509" s="10"/>
      <c r="J3509" s="10"/>
    </row>
    <row r="3510" spans="2:10">
      <c r="B3510" s="11"/>
      <c r="D3510" s="14"/>
      <c r="F3510" s="13"/>
      <c r="G3510" s="10"/>
      <c r="H3510" s="10"/>
      <c r="I3510" s="10"/>
      <c r="J3510" s="10"/>
    </row>
    <row r="3511" spans="2:10">
      <c r="B3511" s="11"/>
      <c r="D3511" s="14"/>
      <c r="F3511" s="13"/>
      <c r="G3511" s="10"/>
      <c r="H3511" s="10"/>
      <c r="I3511" s="10"/>
      <c r="J3511" s="10"/>
    </row>
    <row r="3512" spans="2:10">
      <c r="B3512" s="11"/>
      <c r="D3512" s="14"/>
      <c r="F3512" s="13"/>
      <c r="G3512" s="10"/>
      <c r="H3512" s="10"/>
      <c r="I3512" s="10"/>
      <c r="J3512" s="10"/>
    </row>
    <row r="3513" spans="2:10">
      <c r="B3513" s="11"/>
      <c r="D3513" s="14"/>
      <c r="F3513" s="13"/>
      <c r="G3513" s="10"/>
      <c r="H3513" s="10"/>
      <c r="I3513" s="10"/>
      <c r="J3513" s="10"/>
    </row>
    <row r="3514" spans="2:10">
      <c r="B3514" s="11"/>
      <c r="D3514" s="14"/>
      <c r="F3514" s="13"/>
      <c r="G3514" s="10"/>
      <c r="H3514" s="10"/>
      <c r="I3514" s="10"/>
      <c r="J3514" s="10"/>
    </row>
    <row r="3515" spans="2:10">
      <c r="B3515" s="11"/>
      <c r="D3515" s="14"/>
      <c r="F3515" s="13"/>
      <c r="G3515" s="10"/>
      <c r="H3515" s="10"/>
      <c r="I3515" s="10"/>
      <c r="J3515" s="10"/>
    </row>
    <row r="3516" spans="2:10">
      <c r="B3516" s="11"/>
      <c r="D3516" s="14"/>
      <c r="F3516" s="13"/>
      <c r="G3516" s="10"/>
      <c r="H3516" s="10"/>
      <c r="I3516" s="10"/>
      <c r="J3516" s="10"/>
    </row>
    <row r="3517" spans="2:10">
      <c r="B3517" s="11"/>
      <c r="D3517" s="14"/>
      <c r="F3517" s="13"/>
      <c r="G3517" s="10"/>
      <c r="H3517" s="10"/>
      <c r="I3517" s="10"/>
      <c r="J3517" s="10"/>
    </row>
    <row r="3518" spans="2:10">
      <c r="B3518" s="11"/>
      <c r="D3518" s="14"/>
      <c r="F3518" s="13"/>
      <c r="G3518" s="10"/>
      <c r="H3518" s="10"/>
      <c r="I3518" s="10"/>
      <c r="J3518" s="10"/>
    </row>
    <row r="3519" spans="2:10">
      <c r="B3519" s="11"/>
      <c r="D3519" s="14"/>
      <c r="F3519" s="13"/>
      <c r="G3519" s="10"/>
      <c r="H3519" s="10"/>
      <c r="I3519" s="10"/>
      <c r="J3519" s="10"/>
    </row>
    <row r="3520" spans="2:10">
      <c r="B3520" s="11"/>
      <c r="D3520" s="14"/>
      <c r="F3520" s="13"/>
      <c r="G3520" s="10"/>
      <c r="H3520" s="10"/>
      <c r="I3520" s="10"/>
      <c r="J3520" s="10"/>
    </row>
    <row r="3521" spans="2:10">
      <c r="B3521" s="11"/>
      <c r="D3521" s="14"/>
      <c r="F3521" s="13"/>
      <c r="G3521" s="10"/>
      <c r="H3521" s="10"/>
      <c r="I3521" s="10"/>
      <c r="J3521" s="10"/>
    </row>
    <row r="3522" spans="2:10">
      <c r="B3522" s="11"/>
      <c r="D3522" s="14"/>
      <c r="F3522" s="13"/>
      <c r="G3522" s="10"/>
      <c r="H3522" s="10"/>
      <c r="I3522" s="10"/>
      <c r="J3522" s="10"/>
    </row>
    <row r="3523" spans="2:10">
      <c r="B3523" s="11"/>
      <c r="D3523" s="14"/>
      <c r="F3523" s="13"/>
      <c r="G3523" s="10"/>
      <c r="H3523" s="10"/>
      <c r="I3523" s="10"/>
      <c r="J3523" s="10"/>
    </row>
    <row r="3524" spans="2:10">
      <c r="B3524" s="11"/>
      <c r="D3524" s="14"/>
      <c r="F3524" s="13"/>
      <c r="G3524" s="10"/>
      <c r="H3524" s="10"/>
      <c r="I3524" s="10"/>
      <c r="J3524" s="10"/>
    </row>
    <row r="3525" spans="2:10">
      <c r="B3525" s="11"/>
      <c r="D3525" s="14"/>
      <c r="F3525" s="13"/>
      <c r="G3525" s="10"/>
      <c r="H3525" s="10"/>
      <c r="I3525" s="10"/>
      <c r="J3525" s="10"/>
    </row>
    <row r="3526" spans="2:10">
      <c r="B3526" s="11"/>
      <c r="D3526" s="14"/>
      <c r="F3526" s="13"/>
      <c r="G3526" s="10"/>
      <c r="H3526" s="10"/>
      <c r="I3526" s="10"/>
      <c r="J3526" s="10"/>
    </row>
    <row r="3527" spans="2:10">
      <c r="B3527" s="11"/>
      <c r="D3527" s="14"/>
      <c r="F3527" s="13"/>
      <c r="G3527" s="10"/>
      <c r="H3527" s="10"/>
      <c r="I3527" s="10"/>
      <c r="J3527" s="10"/>
    </row>
    <row r="3528" spans="2:10">
      <c r="B3528" s="11"/>
      <c r="D3528" s="14"/>
      <c r="F3528" s="13"/>
      <c r="G3528" s="10"/>
      <c r="H3528" s="10"/>
      <c r="I3528" s="10"/>
      <c r="J3528" s="10"/>
    </row>
    <row r="3529" spans="2:10">
      <c r="B3529" s="11"/>
      <c r="D3529" s="14"/>
      <c r="F3529" s="13"/>
      <c r="G3529" s="10"/>
      <c r="H3529" s="10"/>
      <c r="I3529" s="10"/>
      <c r="J3529" s="10"/>
    </row>
    <row r="3530" spans="2:10">
      <c r="B3530" s="11"/>
      <c r="D3530" s="14"/>
      <c r="F3530" s="13"/>
      <c r="G3530" s="10"/>
      <c r="H3530" s="10"/>
      <c r="I3530" s="10"/>
      <c r="J3530" s="10"/>
    </row>
    <row r="3531" spans="2:10">
      <c r="B3531" s="11"/>
      <c r="D3531" s="14"/>
      <c r="F3531" s="13"/>
      <c r="G3531" s="10"/>
      <c r="H3531" s="10"/>
      <c r="I3531" s="10"/>
      <c r="J3531" s="10"/>
    </row>
    <row r="3532" spans="2:10">
      <c r="B3532" s="11"/>
      <c r="D3532" s="14"/>
      <c r="F3532" s="13"/>
      <c r="G3532" s="10"/>
      <c r="H3532" s="10"/>
      <c r="I3532" s="10"/>
      <c r="J3532" s="10"/>
    </row>
    <row r="3533" spans="2:10">
      <c r="B3533" s="11"/>
      <c r="D3533" s="14"/>
      <c r="F3533" s="13"/>
      <c r="G3533" s="10"/>
      <c r="H3533" s="10"/>
      <c r="I3533" s="10"/>
      <c r="J3533" s="10"/>
    </row>
    <row r="3534" spans="2:10">
      <c r="B3534" s="11"/>
      <c r="D3534" s="14"/>
      <c r="F3534" s="13"/>
      <c r="G3534" s="10"/>
      <c r="H3534" s="10"/>
      <c r="I3534" s="10"/>
      <c r="J3534" s="10"/>
    </row>
    <row r="3535" spans="2:10">
      <c r="B3535" s="11"/>
      <c r="D3535" s="14"/>
      <c r="F3535" s="13"/>
      <c r="G3535" s="10"/>
      <c r="H3535" s="10"/>
      <c r="I3535" s="10"/>
      <c r="J3535" s="10"/>
    </row>
    <row r="3536" spans="2:10">
      <c r="B3536" s="11"/>
      <c r="D3536" s="14"/>
      <c r="F3536" s="13"/>
      <c r="G3536" s="10"/>
      <c r="H3536" s="10"/>
      <c r="I3536" s="10"/>
      <c r="J3536" s="10"/>
    </row>
    <row r="3537" spans="2:10">
      <c r="B3537" s="11"/>
      <c r="D3537" s="14"/>
      <c r="F3537" s="13"/>
      <c r="G3537" s="10"/>
      <c r="H3537" s="10"/>
      <c r="I3537" s="10"/>
      <c r="J3537" s="10"/>
    </row>
    <row r="3538" spans="2:10">
      <c r="B3538" s="11"/>
      <c r="D3538" s="14"/>
      <c r="F3538" s="13"/>
      <c r="G3538" s="10"/>
      <c r="H3538" s="10"/>
      <c r="I3538" s="10"/>
      <c r="J3538" s="10"/>
    </row>
    <row r="3539" spans="2:10">
      <c r="B3539" s="11"/>
      <c r="D3539" s="14"/>
      <c r="F3539" s="13"/>
      <c r="G3539" s="10"/>
      <c r="H3539" s="10"/>
      <c r="I3539" s="10"/>
      <c r="J3539" s="10"/>
    </row>
    <row r="3540" spans="2:10">
      <c r="B3540" s="11"/>
      <c r="D3540" s="14"/>
      <c r="F3540" s="13"/>
      <c r="G3540" s="10"/>
      <c r="H3540" s="10"/>
      <c r="I3540" s="10"/>
      <c r="J3540" s="10"/>
    </row>
    <row r="3541" spans="2:10">
      <c r="B3541" s="11"/>
      <c r="D3541" s="14"/>
      <c r="F3541" s="13"/>
      <c r="G3541" s="10"/>
      <c r="H3541" s="10"/>
      <c r="I3541" s="10"/>
      <c r="J3541" s="10"/>
    </row>
    <row r="3542" spans="2:10">
      <c r="B3542" s="11"/>
      <c r="D3542" s="14"/>
      <c r="F3542" s="13"/>
      <c r="G3542" s="10"/>
      <c r="H3542" s="10"/>
      <c r="I3542" s="10"/>
      <c r="J3542" s="10"/>
    </row>
    <row r="3543" spans="2:10">
      <c r="B3543" s="11"/>
      <c r="D3543" s="14"/>
      <c r="F3543" s="13"/>
      <c r="G3543" s="10"/>
      <c r="H3543" s="10"/>
      <c r="I3543" s="10"/>
      <c r="J3543" s="10"/>
    </row>
    <row r="3544" spans="2:10">
      <c r="B3544" s="11"/>
      <c r="D3544" s="14"/>
      <c r="F3544" s="13"/>
      <c r="G3544" s="10"/>
      <c r="H3544" s="10"/>
      <c r="I3544" s="10"/>
      <c r="J3544" s="10"/>
    </row>
    <row r="3545" spans="2:10">
      <c r="B3545" s="11"/>
      <c r="D3545" s="14"/>
      <c r="F3545" s="13"/>
      <c r="G3545" s="10"/>
      <c r="H3545" s="10"/>
      <c r="I3545" s="10"/>
      <c r="J3545" s="10"/>
    </row>
    <row r="3546" spans="2:10">
      <c r="B3546" s="11"/>
      <c r="D3546" s="14"/>
      <c r="F3546" s="13"/>
      <c r="G3546" s="10"/>
      <c r="H3546" s="10"/>
      <c r="I3546" s="10"/>
      <c r="J3546" s="10"/>
    </row>
    <row r="3547" spans="2:10">
      <c r="B3547" s="11"/>
      <c r="D3547" s="14"/>
      <c r="F3547" s="13"/>
      <c r="G3547" s="10"/>
      <c r="H3547" s="10"/>
      <c r="I3547" s="10"/>
      <c r="J3547" s="10"/>
    </row>
    <row r="3548" spans="2:10">
      <c r="B3548" s="11"/>
      <c r="D3548" s="14"/>
      <c r="F3548" s="13"/>
      <c r="G3548" s="10"/>
      <c r="H3548" s="10"/>
      <c r="I3548" s="10"/>
      <c r="J3548" s="10"/>
    </row>
    <row r="3549" spans="2:10">
      <c r="B3549" s="11"/>
      <c r="D3549" s="14"/>
      <c r="F3549" s="13"/>
      <c r="G3549" s="10"/>
      <c r="H3549" s="10"/>
      <c r="I3549" s="10"/>
      <c r="J3549" s="10"/>
    </row>
    <row r="3550" spans="2:10">
      <c r="B3550" s="11"/>
      <c r="D3550" s="14"/>
      <c r="F3550" s="13"/>
      <c r="G3550" s="10"/>
      <c r="H3550" s="10"/>
      <c r="I3550" s="10"/>
      <c r="J3550" s="10"/>
    </row>
    <row r="3551" spans="2:10">
      <c r="B3551" s="11"/>
      <c r="D3551" s="14"/>
      <c r="F3551" s="13"/>
      <c r="G3551" s="10"/>
      <c r="H3551" s="10"/>
      <c r="I3551" s="10"/>
      <c r="J3551" s="10"/>
    </row>
    <row r="3552" spans="2:10">
      <c r="B3552" s="11"/>
      <c r="D3552" s="14"/>
      <c r="F3552" s="13"/>
      <c r="G3552" s="10"/>
      <c r="H3552" s="10"/>
      <c r="I3552" s="10"/>
      <c r="J3552" s="10"/>
    </row>
    <row r="3553" spans="2:10">
      <c r="B3553" s="11"/>
      <c r="D3553" s="14"/>
      <c r="F3553" s="13"/>
      <c r="G3553" s="10"/>
      <c r="H3553" s="10"/>
      <c r="I3553" s="10"/>
      <c r="J3553" s="10"/>
    </row>
    <row r="3554" spans="2:10">
      <c r="B3554" s="11"/>
      <c r="D3554" s="14"/>
      <c r="F3554" s="13"/>
      <c r="G3554" s="10"/>
      <c r="H3554" s="10"/>
      <c r="I3554" s="10"/>
      <c r="J3554" s="10"/>
    </row>
    <row r="3555" spans="2:10">
      <c r="B3555" s="11"/>
      <c r="D3555" s="14"/>
      <c r="F3555" s="13"/>
      <c r="G3555" s="10"/>
      <c r="H3555" s="10"/>
      <c r="I3555" s="10"/>
      <c r="J3555" s="10"/>
    </row>
    <row r="3556" spans="2:10">
      <c r="B3556" s="11"/>
      <c r="D3556" s="14"/>
      <c r="F3556" s="13"/>
      <c r="G3556" s="10"/>
      <c r="H3556" s="10"/>
      <c r="I3556" s="10"/>
      <c r="J3556" s="10"/>
    </row>
    <row r="3557" spans="2:10">
      <c r="B3557" s="11"/>
      <c r="D3557" s="14"/>
      <c r="F3557" s="13"/>
      <c r="G3557" s="10"/>
      <c r="H3557" s="10"/>
      <c r="I3557" s="10"/>
      <c r="J3557" s="10"/>
    </row>
    <row r="3558" spans="2:10">
      <c r="B3558" s="11"/>
      <c r="D3558" s="14"/>
      <c r="F3558" s="13"/>
      <c r="G3558" s="10"/>
      <c r="H3558" s="10"/>
      <c r="I3558" s="10"/>
      <c r="J3558" s="10"/>
    </row>
    <row r="3559" spans="2:10">
      <c r="B3559" s="11"/>
      <c r="D3559" s="14"/>
      <c r="F3559" s="13"/>
      <c r="G3559" s="10"/>
      <c r="H3559" s="10"/>
      <c r="I3559" s="10"/>
      <c r="J3559" s="10"/>
    </row>
    <row r="3560" spans="2:10">
      <c r="B3560" s="11"/>
      <c r="D3560" s="14"/>
      <c r="F3560" s="13"/>
      <c r="G3560" s="10"/>
      <c r="H3560" s="10"/>
      <c r="I3560" s="10"/>
      <c r="J3560" s="10"/>
    </row>
    <row r="3561" spans="2:10">
      <c r="B3561" s="11"/>
      <c r="D3561" s="14"/>
      <c r="F3561" s="13"/>
      <c r="G3561" s="10"/>
      <c r="H3561" s="10"/>
      <c r="I3561" s="10"/>
      <c r="J3561" s="10"/>
    </row>
    <row r="3562" spans="2:10">
      <c r="B3562" s="11"/>
      <c r="D3562" s="14"/>
      <c r="F3562" s="13"/>
      <c r="G3562" s="10"/>
      <c r="H3562" s="10"/>
      <c r="I3562" s="10"/>
      <c r="J3562" s="10"/>
    </row>
    <row r="3563" spans="2:10">
      <c r="B3563" s="11"/>
      <c r="D3563" s="14"/>
      <c r="F3563" s="13"/>
      <c r="G3563" s="10"/>
      <c r="H3563" s="10"/>
      <c r="I3563" s="10"/>
      <c r="J3563" s="10"/>
    </row>
    <row r="3564" spans="2:10">
      <c r="B3564" s="11"/>
      <c r="D3564" s="14"/>
      <c r="F3564" s="13"/>
      <c r="G3564" s="10"/>
      <c r="H3564" s="10"/>
      <c r="I3564" s="10"/>
      <c r="J3564" s="10"/>
    </row>
    <row r="3565" spans="2:10">
      <c r="B3565" s="11"/>
      <c r="D3565" s="14"/>
      <c r="F3565" s="13"/>
      <c r="G3565" s="10"/>
      <c r="H3565" s="10"/>
      <c r="I3565" s="10"/>
      <c r="J3565" s="10"/>
    </row>
    <row r="3566" spans="2:10">
      <c r="B3566" s="11"/>
      <c r="D3566" s="14"/>
      <c r="F3566" s="13"/>
      <c r="G3566" s="10"/>
      <c r="H3566" s="10"/>
      <c r="I3566" s="10"/>
      <c r="J3566" s="10"/>
    </row>
    <row r="3567" spans="2:10">
      <c r="B3567" s="11"/>
      <c r="D3567" s="14"/>
      <c r="F3567" s="13"/>
      <c r="G3567" s="10"/>
      <c r="H3567" s="10"/>
      <c r="I3567" s="10"/>
      <c r="J3567" s="10"/>
    </row>
    <row r="3568" spans="2:10">
      <c r="B3568" s="11"/>
      <c r="D3568" s="14"/>
      <c r="F3568" s="13"/>
      <c r="G3568" s="10"/>
      <c r="H3568" s="10"/>
      <c r="I3568" s="10"/>
      <c r="J3568" s="10"/>
    </row>
    <row r="3569" spans="2:10">
      <c r="B3569" s="11"/>
      <c r="D3569" s="14"/>
      <c r="F3569" s="13"/>
      <c r="G3569" s="10"/>
      <c r="H3569" s="10"/>
      <c r="I3569" s="10"/>
      <c r="J3569" s="10"/>
    </row>
    <row r="3570" spans="2:10">
      <c r="B3570" s="11"/>
      <c r="D3570" s="14"/>
      <c r="F3570" s="13"/>
      <c r="G3570" s="10"/>
      <c r="H3570" s="10"/>
      <c r="I3570" s="10"/>
      <c r="J3570" s="10"/>
    </row>
    <row r="3571" spans="2:10">
      <c r="B3571" s="11"/>
      <c r="D3571" s="14"/>
      <c r="F3571" s="13"/>
      <c r="G3571" s="10"/>
      <c r="H3571" s="10"/>
      <c r="I3571" s="10"/>
      <c r="J3571" s="10"/>
    </row>
    <row r="3572" spans="2:10">
      <c r="B3572" s="11"/>
      <c r="D3572" s="14"/>
      <c r="F3572" s="13"/>
      <c r="G3572" s="10"/>
      <c r="H3572" s="10"/>
      <c r="I3572" s="10"/>
      <c r="J3572" s="10"/>
    </row>
    <row r="3573" spans="2:10">
      <c r="B3573" s="11"/>
      <c r="D3573" s="14"/>
      <c r="F3573" s="13"/>
      <c r="G3573" s="10"/>
      <c r="H3573" s="10"/>
      <c r="I3573" s="10"/>
      <c r="J3573" s="10"/>
    </row>
    <row r="3574" spans="2:10">
      <c r="B3574" s="11"/>
      <c r="D3574" s="14"/>
      <c r="F3574" s="13"/>
      <c r="G3574" s="10"/>
      <c r="H3574" s="10"/>
      <c r="I3574" s="10"/>
      <c r="J3574" s="10"/>
    </row>
    <row r="3575" spans="2:10">
      <c r="B3575" s="11"/>
      <c r="D3575" s="14"/>
      <c r="F3575" s="13"/>
      <c r="G3575" s="10"/>
      <c r="H3575" s="10"/>
      <c r="I3575" s="10"/>
      <c r="J3575" s="10"/>
    </row>
    <row r="3576" spans="2:10">
      <c r="B3576" s="11"/>
      <c r="D3576" s="14"/>
      <c r="F3576" s="13"/>
      <c r="G3576" s="10"/>
      <c r="H3576" s="10"/>
      <c r="I3576" s="10"/>
      <c r="J3576" s="10"/>
    </row>
    <row r="3577" spans="2:10">
      <c r="B3577" s="11"/>
      <c r="D3577" s="14"/>
      <c r="F3577" s="13"/>
      <c r="G3577" s="10"/>
      <c r="H3577" s="10"/>
      <c r="I3577" s="10"/>
      <c r="J3577" s="10"/>
    </row>
    <row r="3578" spans="2:10">
      <c r="B3578" s="11"/>
      <c r="D3578" s="14"/>
      <c r="F3578" s="13"/>
      <c r="G3578" s="10"/>
      <c r="H3578" s="10"/>
      <c r="I3578" s="10"/>
      <c r="J3578" s="10"/>
    </row>
    <row r="3579" spans="2:10">
      <c r="B3579" s="11"/>
      <c r="D3579" s="14"/>
      <c r="F3579" s="13"/>
      <c r="G3579" s="10"/>
      <c r="H3579" s="10"/>
      <c r="I3579" s="10"/>
      <c r="J3579" s="10"/>
    </row>
    <row r="3580" spans="2:10">
      <c r="B3580" s="11"/>
      <c r="D3580" s="14"/>
      <c r="F3580" s="13"/>
      <c r="G3580" s="10"/>
      <c r="H3580" s="10"/>
      <c r="I3580" s="10"/>
      <c r="J3580" s="10"/>
    </row>
    <row r="3581" spans="2:10">
      <c r="B3581" s="11"/>
      <c r="D3581" s="14"/>
      <c r="F3581" s="13"/>
      <c r="G3581" s="10"/>
      <c r="H3581" s="10"/>
      <c r="I3581" s="10"/>
      <c r="J3581" s="10"/>
    </row>
    <row r="3582" spans="2:10">
      <c r="B3582" s="11"/>
      <c r="D3582" s="14"/>
      <c r="F3582" s="13"/>
      <c r="G3582" s="10"/>
      <c r="H3582" s="10"/>
      <c r="I3582" s="10"/>
      <c r="J3582" s="10"/>
    </row>
    <row r="3583" spans="2:10">
      <c r="B3583" s="11"/>
      <c r="D3583" s="14"/>
      <c r="F3583" s="13"/>
      <c r="G3583" s="10"/>
      <c r="H3583" s="10"/>
      <c r="I3583" s="10"/>
      <c r="J3583" s="10"/>
    </row>
    <row r="3584" spans="2:10">
      <c r="B3584" s="11"/>
      <c r="D3584" s="14"/>
      <c r="F3584" s="13"/>
      <c r="G3584" s="10"/>
      <c r="H3584" s="10"/>
      <c r="I3584" s="10"/>
      <c r="J3584" s="10"/>
    </row>
    <row r="3585" spans="2:10">
      <c r="B3585" s="11"/>
      <c r="D3585" s="14"/>
      <c r="F3585" s="13"/>
      <c r="G3585" s="10"/>
      <c r="H3585" s="10"/>
      <c r="I3585" s="10"/>
      <c r="J3585" s="10"/>
    </row>
    <row r="3586" spans="2:10">
      <c r="B3586" s="11"/>
      <c r="D3586" s="14"/>
      <c r="F3586" s="13"/>
      <c r="G3586" s="10"/>
      <c r="H3586" s="10"/>
      <c r="I3586" s="10"/>
      <c r="J3586" s="10"/>
    </row>
    <row r="3587" spans="2:10">
      <c r="B3587" s="11"/>
      <c r="D3587" s="14"/>
      <c r="F3587" s="13"/>
      <c r="G3587" s="10"/>
      <c r="H3587" s="10"/>
      <c r="I3587" s="10"/>
      <c r="J3587" s="10"/>
    </row>
    <row r="3588" spans="2:10">
      <c r="B3588" s="11"/>
      <c r="D3588" s="14"/>
      <c r="F3588" s="13"/>
      <c r="G3588" s="10"/>
      <c r="H3588" s="10"/>
      <c r="I3588" s="10"/>
      <c r="J3588" s="10"/>
    </row>
    <row r="3589" spans="2:10">
      <c r="B3589" s="11"/>
      <c r="D3589" s="14"/>
      <c r="F3589" s="13"/>
      <c r="G3589" s="10"/>
      <c r="H3589" s="10"/>
      <c r="I3589" s="10"/>
      <c r="J3589" s="10"/>
    </row>
    <row r="3590" spans="2:10">
      <c r="B3590" s="11"/>
      <c r="D3590" s="14"/>
      <c r="F3590" s="13"/>
      <c r="G3590" s="10"/>
      <c r="H3590" s="10"/>
      <c r="I3590" s="10"/>
      <c r="J3590" s="10"/>
    </row>
    <row r="3591" spans="2:10">
      <c r="B3591" s="11"/>
      <c r="D3591" s="14"/>
      <c r="F3591" s="13"/>
      <c r="G3591" s="10"/>
      <c r="H3591" s="10"/>
      <c r="I3591" s="10"/>
      <c r="J3591" s="10"/>
    </row>
    <row r="3592" spans="2:10">
      <c r="B3592" s="11"/>
      <c r="D3592" s="14"/>
      <c r="F3592" s="13"/>
      <c r="G3592" s="10"/>
      <c r="H3592" s="10"/>
      <c r="I3592" s="10"/>
      <c r="J3592" s="10"/>
    </row>
    <row r="3593" spans="2:10">
      <c r="B3593" s="11"/>
      <c r="D3593" s="14"/>
      <c r="F3593" s="13"/>
      <c r="G3593" s="10"/>
      <c r="H3593" s="10"/>
      <c r="I3593" s="10"/>
      <c r="J3593" s="10"/>
    </row>
    <row r="3594" spans="2:10">
      <c r="B3594" s="11"/>
      <c r="D3594" s="14"/>
      <c r="F3594" s="13"/>
      <c r="G3594" s="10"/>
      <c r="H3594" s="10"/>
      <c r="I3594" s="10"/>
      <c r="J3594" s="10"/>
    </row>
    <row r="3595" spans="2:10">
      <c r="B3595" s="11"/>
      <c r="D3595" s="14"/>
      <c r="F3595" s="13"/>
      <c r="G3595" s="10"/>
      <c r="H3595" s="10"/>
      <c r="I3595" s="10"/>
      <c r="J3595" s="10"/>
    </row>
    <row r="3596" spans="2:10">
      <c r="B3596" s="11"/>
      <c r="D3596" s="14"/>
      <c r="F3596" s="13"/>
      <c r="G3596" s="10"/>
      <c r="H3596" s="10"/>
      <c r="I3596" s="10"/>
      <c r="J3596" s="10"/>
    </row>
    <row r="3597" spans="2:10">
      <c r="B3597" s="11"/>
      <c r="D3597" s="14"/>
      <c r="F3597" s="13"/>
      <c r="G3597" s="10"/>
      <c r="H3597" s="10"/>
      <c r="I3597" s="10"/>
      <c r="J3597" s="10"/>
    </row>
    <row r="3598" spans="2:10">
      <c r="B3598" s="11"/>
      <c r="D3598" s="14"/>
      <c r="F3598" s="13"/>
      <c r="G3598" s="10"/>
      <c r="H3598" s="10"/>
      <c r="I3598" s="10"/>
      <c r="J3598" s="10"/>
    </row>
    <row r="3599" spans="2:10">
      <c r="B3599" s="11"/>
      <c r="D3599" s="14"/>
      <c r="F3599" s="13"/>
      <c r="G3599" s="10"/>
      <c r="H3599" s="10"/>
      <c r="I3599" s="10"/>
      <c r="J3599" s="10"/>
    </row>
    <row r="3600" spans="2:10">
      <c r="B3600" s="11"/>
      <c r="D3600" s="14"/>
      <c r="F3600" s="13"/>
      <c r="G3600" s="10"/>
      <c r="H3600" s="10"/>
      <c r="I3600" s="10"/>
      <c r="J3600" s="10"/>
    </row>
    <row r="3601" spans="2:10">
      <c r="B3601" s="11"/>
      <c r="D3601" s="14"/>
      <c r="F3601" s="13"/>
      <c r="G3601" s="10"/>
      <c r="H3601" s="10"/>
      <c r="I3601" s="10"/>
      <c r="J3601" s="10"/>
    </row>
    <row r="3602" spans="2:10">
      <c r="B3602" s="11"/>
      <c r="D3602" s="14"/>
      <c r="F3602" s="13"/>
      <c r="G3602" s="10"/>
      <c r="H3602" s="10"/>
      <c r="I3602" s="10"/>
      <c r="J3602" s="10"/>
    </row>
    <row r="3603" spans="2:10">
      <c r="B3603" s="11"/>
      <c r="D3603" s="14"/>
      <c r="F3603" s="13"/>
      <c r="G3603" s="10"/>
      <c r="H3603" s="10"/>
      <c r="I3603" s="10"/>
      <c r="J3603" s="10"/>
    </row>
    <row r="3604" spans="2:10">
      <c r="B3604" s="11"/>
      <c r="D3604" s="14"/>
      <c r="F3604" s="13"/>
      <c r="G3604" s="10"/>
      <c r="H3604" s="10"/>
      <c r="I3604" s="10"/>
      <c r="J3604" s="10"/>
    </row>
    <row r="3605" spans="2:10">
      <c r="B3605" s="11"/>
      <c r="D3605" s="14"/>
      <c r="F3605" s="13"/>
      <c r="G3605" s="10"/>
      <c r="H3605" s="10"/>
      <c r="I3605" s="10"/>
      <c r="J3605" s="10"/>
    </row>
    <row r="3606" spans="2:10">
      <c r="B3606" s="11"/>
      <c r="D3606" s="14"/>
      <c r="F3606" s="13"/>
      <c r="G3606" s="10"/>
      <c r="H3606" s="10"/>
      <c r="I3606" s="10"/>
      <c r="J3606" s="10"/>
    </row>
    <row r="3607" spans="2:10">
      <c r="B3607" s="11"/>
      <c r="D3607" s="14"/>
      <c r="F3607" s="13"/>
      <c r="G3607" s="10"/>
      <c r="H3607" s="10"/>
      <c r="I3607" s="10"/>
      <c r="J3607" s="10"/>
    </row>
    <row r="3608" spans="2:10">
      <c r="B3608" s="11"/>
      <c r="D3608" s="14"/>
      <c r="F3608" s="13"/>
      <c r="G3608" s="10"/>
      <c r="H3608" s="10"/>
      <c r="I3608" s="10"/>
      <c r="J3608" s="10"/>
    </row>
    <row r="3609" spans="2:10">
      <c r="B3609" s="11"/>
      <c r="D3609" s="14"/>
      <c r="F3609" s="13"/>
      <c r="G3609" s="10"/>
      <c r="H3609" s="10"/>
      <c r="I3609" s="10"/>
      <c r="J3609" s="10"/>
    </row>
    <row r="3610" spans="2:10">
      <c r="B3610" s="11"/>
      <c r="D3610" s="14"/>
      <c r="F3610" s="13"/>
      <c r="G3610" s="10"/>
      <c r="H3610" s="10"/>
      <c r="I3610" s="10"/>
      <c r="J3610" s="10"/>
    </row>
    <row r="3611" spans="2:10">
      <c r="B3611" s="11"/>
      <c r="D3611" s="14"/>
      <c r="F3611" s="13"/>
      <c r="G3611" s="10"/>
      <c r="H3611" s="10"/>
      <c r="I3611" s="10"/>
      <c r="J3611" s="10"/>
    </row>
    <row r="3612" spans="2:10">
      <c r="B3612" s="11"/>
      <c r="D3612" s="14"/>
      <c r="F3612" s="13"/>
      <c r="G3612" s="10"/>
      <c r="H3612" s="10"/>
      <c r="I3612" s="10"/>
      <c r="J3612" s="10"/>
    </row>
    <row r="3613" spans="2:10">
      <c r="B3613" s="11"/>
      <c r="D3613" s="14"/>
      <c r="F3613" s="13"/>
      <c r="G3613" s="10"/>
      <c r="H3613" s="10"/>
      <c r="I3613" s="10"/>
      <c r="J3613" s="10"/>
    </row>
    <row r="3614" spans="2:10">
      <c r="B3614" s="11"/>
      <c r="D3614" s="14"/>
      <c r="F3614" s="13"/>
      <c r="G3614" s="10"/>
      <c r="H3614" s="10"/>
      <c r="I3614" s="10"/>
      <c r="J3614" s="10"/>
    </row>
    <row r="3615" spans="2:10">
      <c r="B3615" s="11"/>
      <c r="D3615" s="14"/>
      <c r="F3615" s="13"/>
      <c r="G3615" s="10"/>
      <c r="H3615" s="10"/>
      <c r="I3615" s="10"/>
      <c r="J3615" s="10"/>
    </row>
    <row r="3616" spans="2:10">
      <c r="B3616" s="11"/>
      <c r="D3616" s="14"/>
      <c r="F3616" s="13"/>
      <c r="G3616" s="10"/>
      <c r="H3616" s="10"/>
      <c r="I3616" s="10"/>
      <c r="J3616" s="10"/>
    </row>
    <row r="3617" spans="2:10">
      <c r="B3617" s="11"/>
      <c r="D3617" s="14"/>
      <c r="F3617" s="13"/>
      <c r="G3617" s="10"/>
      <c r="H3617" s="10"/>
      <c r="I3617" s="10"/>
      <c r="J3617" s="10"/>
    </row>
    <row r="3618" spans="2:10">
      <c r="B3618" s="11"/>
      <c r="D3618" s="14"/>
      <c r="F3618" s="13"/>
      <c r="G3618" s="10"/>
      <c r="H3618" s="10"/>
      <c r="I3618" s="10"/>
      <c r="J3618" s="10"/>
    </row>
    <row r="3619" spans="2:10">
      <c r="B3619" s="11"/>
      <c r="D3619" s="14"/>
      <c r="F3619" s="13"/>
      <c r="G3619" s="10"/>
      <c r="H3619" s="10"/>
      <c r="I3619" s="10"/>
      <c r="J3619" s="10"/>
    </row>
    <row r="3620" spans="2:10">
      <c r="B3620" s="11"/>
      <c r="D3620" s="14"/>
      <c r="F3620" s="13"/>
      <c r="G3620" s="10"/>
      <c r="H3620" s="10"/>
      <c r="I3620" s="10"/>
      <c r="J3620" s="10"/>
    </row>
    <row r="3621" spans="2:10">
      <c r="B3621" s="11"/>
      <c r="D3621" s="14"/>
      <c r="F3621" s="13"/>
      <c r="G3621" s="10"/>
      <c r="H3621" s="10"/>
      <c r="I3621" s="10"/>
      <c r="J3621" s="10"/>
    </row>
    <row r="3622" spans="2:10">
      <c r="B3622" s="11"/>
      <c r="D3622" s="14"/>
      <c r="F3622" s="13"/>
      <c r="G3622" s="10"/>
      <c r="H3622" s="10"/>
      <c r="I3622" s="10"/>
      <c r="J3622" s="10"/>
    </row>
    <row r="3623" spans="2:10">
      <c r="B3623" s="11"/>
      <c r="D3623" s="14"/>
      <c r="F3623" s="13"/>
      <c r="G3623" s="10"/>
      <c r="H3623" s="10"/>
      <c r="I3623" s="10"/>
      <c r="J3623" s="10"/>
    </row>
    <row r="3624" spans="2:10">
      <c r="B3624" s="11"/>
      <c r="D3624" s="14"/>
      <c r="F3624" s="13"/>
      <c r="G3624" s="10"/>
      <c r="H3624" s="10"/>
      <c r="I3624" s="10"/>
      <c r="J3624" s="10"/>
    </row>
    <row r="3625" spans="2:10">
      <c r="B3625" s="11"/>
      <c r="D3625" s="14"/>
      <c r="F3625" s="13"/>
      <c r="G3625" s="10"/>
      <c r="H3625" s="10"/>
      <c r="I3625" s="10"/>
      <c r="J3625" s="10"/>
    </row>
    <row r="3626" spans="2:10">
      <c r="B3626" s="11"/>
      <c r="D3626" s="14"/>
      <c r="F3626" s="13"/>
      <c r="G3626" s="10"/>
      <c r="H3626" s="10"/>
      <c r="I3626" s="10"/>
      <c r="J3626" s="10"/>
    </row>
    <row r="3627" spans="2:10">
      <c r="B3627" s="11"/>
      <c r="D3627" s="14"/>
      <c r="F3627" s="13"/>
      <c r="G3627" s="10"/>
      <c r="H3627" s="10"/>
      <c r="I3627" s="10"/>
      <c r="J3627" s="10"/>
    </row>
    <row r="3628" spans="2:10">
      <c r="B3628" s="11"/>
      <c r="D3628" s="14"/>
      <c r="F3628" s="13"/>
      <c r="G3628" s="10"/>
      <c r="H3628" s="10"/>
      <c r="I3628" s="10"/>
      <c r="J3628" s="10"/>
    </row>
    <row r="3629" spans="2:10">
      <c r="B3629" s="11"/>
      <c r="D3629" s="14"/>
      <c r="F3629" s="13"/>
      <c r="G3629" s="10"/>
      <c r="H3629" s="10"/>
      <c r="I3629" s="10"/>
      <c r="J3629" s="10"/>
    </row>
    <row r="3630" spans="2:10">
      <c r="B3630" s="11"/>
      <c r="D3630" s="14"/>
      <c r="F3630" s="13"/>
      <c r="G3630" s="10"/>
      <c r="H3630" s="10"/>
      <c r="I3630" s="10"/>
      <c r="J3630" s="10"/>
    </row>
    <row r="3631" spans="2:10">
      <c r="B3631" s="11"/>
      <c r="D3631" s="14"/>
      <c r="F3631" s="13"/>
      <c r="G3631" s="10"/>
      <c r="H3631" s="10"/>
      <c r="I3631" s="10"/>
      <c r="J3631" s="10"/>
    </row>
    <row r="3632" spans="2:10">
      <c r="B3632" s="11"/>
      <c r="D3632" s="14"/>
      <c r="F3632" s="13"/>
      <c r="G3632" s="10"/>
      <c r="H3632" s="10"/>
      <c r="I3632" s="10"/>
      <c r="J3632" s="10"/>
    </row>
    <row r="3633" spans="2:10">
      <c r="B3633" s="11"/>
      <c r="D3633" s="14"/>
      <c r="F3633" s="13"/>
      <c r="G3633" s="10"/>
      <c r="H3633" s="10"/>
      <c r="I3633" s="10"/>
      <c r="J3633" s="10"/>
    </row>
    <row r="3634" spans="2:10">
      <c r="B3634" s="11"/>
      <c r="D3634" s="14"/>
      <c r="F3634" s="13"/>
      <c r="G3634" s="10"/>
      <c r="H3634" s="10"/>
      <c r="I3634" s="10"/>
      <c r="J3634" s="10"/>
    </row>
    <row r="3635" spans="2:10">
      <c r="B3635" s="11"/>
      <c r="D3635" s="14"/>
      <c r="F3635" s="13"/>
      <c r="G3635" s="10"/>
      <c r="H3635" s="10"/>
      <c r="I3635" s="10"/>
      <c r="J3635" s="10"/>
    </row>
    <row r="3636" spans="2:10">
      <c r="B3636" s="11"/>
      <c r="D3636" s="14"/>
      <c r="F3636" s="13"/>
      <c r="G3636" s="10"/>
      <c r="H3636" s="10"/>
      <c r="I3636" s="10"/>
      <c r="J3636" s="10"/>
    </row>
    <row r="3637" spans="2:10">
      <c r="B3637" s="11"/>
      <c r="D3637" s="14"/>
      <c r="F3637" s="13"/>
      <c r="G3637" s="10"/>
      <c r="H3637" s="10"/>
      <c r="I3637" s="10"/>
      <c r="J3637" s="10"/>
    </row>
    <row r="3638" spans="2:10">
      <c r="B3638" s="11"/>
      <c r="D3638" s="14"/>
      <c r="F3638" s="13"/>
      <c r="G3638" s="10"/>
      <c r="H3638" s="10"/>
      <c r="I3638" s="10"/>
      <c r="J3638" s="10"/>
    </row>
    <row r="3639" spans="2:10">
      <c r="B3639" s="11"/>
      <c r="D3639" s="14"/>
      <c r="F3639" s="13"/>
      <c r="G3639" s="10"/>
      <c r="H3639" s="10"/>
      <c r="I3639" s="10"/>
      <c r="J3639" s="10"/>
    </row>
    <row r="3640" spans="2:10">
      <c r="B3640" s="11"/>
      <c r="D3640" s="14"/>
      <c r="F3640" s="13"/>
      <c r="G3640" s="10"/>
      <c r="H3640" s="10"/>
      <c r="I3640" s="10"/>
      <c r="J3640" s="10"/>
    </row>
    <row r="3641" spans="2:10">
      <c r="B3641" s="11"/>
      <c r="D3641" s="14"/>
      <c r="F3641" s="13"/>
      <c r="G3641" s="10"/>
      <c r="H3641" s="10"/>
      <c r="I3641" s="10"/>
      <c r="J3641" s="10"/>
    </row>
    <row r="3642" spans="2:10">
      <c r="B3642" s="11"/>
      <c r="D3642" s="14"/>
      <c r="F3642" s="13"/>
      <c r="G3642" s="10"/>
      <c r="H3642" s="10"/>
      <c r="I3642" s="10"/>
      <c r="J3642" s="10"/>
    </row>
    <row r="3643" spans="2:10">
      <c r="B3643" s="11"/>
      <c r="D3643" s="14"/>
      <c r="F3643" s="13"/>
      <c r="G3643" s="10"/>
      <c r="H3643" s="10"/>
      <c r="I3643" s="10"/>
      <c r="J3643" s="10"/>
    </row>
    <row r="3644" spans="2:10">
      <c r="B3644" s="11"/>
      <c r="D3644" s="14"/>
      <c r="F3644" s="13"/>
      <c r="G3644" s="10"/>
      <c r="H3644" s="10"/>
      <c r="I3644" s="10"/>
      <c r="J3644" s="10"/>
    </row>
    <row r="3645" spans="2:10">
      <c r="B3645" s="11"/>
      <c r="D3645" s="14"/>
      <c r="F3645" s="13"/>
      <c r="G3645" s="10"/>
      <c r="H3645" s="10"/>
      <c r="I3645" s="10"/>
      <c r="J3645" s="10"/>
    </row>
    <row r="3646" spans="2:10">
      <c r="B3646" s="11"/>
      <c r="D3646" s="14"/>
      <c r="F3646" s="13"/>
      <c r="G3646" s="10"/>
      <c r="H3646" s="10"/>
      <c r="I3646" s="10"/>
      <c r="J3646" s="10"/>
    </row>
    <row r="3647" spans="2:10">
      <c r="B3647" s="11"/>
      <c r="D3647" s="14"/>
      <c r="F3647" s="13"/>
      <c r="G3647" s="10"/>
      <c r="H3647" s="10"/>
      <c r="I3647" s="10"/>
      <c r="J3647" s="10"/>
    </row>
    <row r="3648" spans="2:10">
      <c r="B3648" s="11"/>
      <c r="D3648" s="14"/>
      <c r="F3648" s="13"/>
      <c r="G3648" s="10"/>
      <c r="H3648" s="10"/>
      <c r="I3648" s="10"/>
      <c r="J3648" s="10"/>
    </row>
    <row r="3649" spans="2:10">
      <c r="B3649" s="11"/>
      <c r="D3649" s="14"/>
      <c r="F3649" s="13"/>
      <c r="G3649" s="10"/>
      <c r="H3649" s="10"/>
      <c r="I3649" s="10"/>
      <c r="J3649" s="10"/>
    </row>
    <row r="3650" spans="2:10">
      <c r="B3650" s="11"/>
      <c r="D3650" s="14"/>
      <c r="F3650" s="13"/>
      <c r="G3650" s="10"/>
      <c r="H3650" s="10"/>
      <c r="I3650" s="10"/>
      <c r="J3650" s="10"/>
    </row>
    <row r="3651" spans="2:10">
      <c r="B3651" s="11"/>
      <c r="D3651" s="14"/>
      <c r="F3651" s="13"/>
      <c r="G3651" s="10"/>
      <c r="H3651" s="10"/>
      <c r="I3651" s="10"/>
      <c r="J3651" s="10"/>
    </row>
    <row r="3652" spans="2:10">
      <c r="B3652" s="11"/>
      <c r="D3652" s="14"/>
      <c r="F3652" s="13"/>
      <c r="G3652" s="10"/>
      <c r="H3652" s="10"/>
      <c r="I3652" s="10"/>
      <c r="J3652" s="10"/>
    </row>
    <row r="3653" spans="2:10">
      <c r="B3653" s="11"/>
      <c r="D3653" s="14"/>
      <c r="F3653" s="13"/>
      <c r="G3653" s="10"/>
      <c r="H3653" s="10"/>
      <c r="I3653" s="10"/>
      <c r="J3653" s="10"/>
    </row>
    <row r="3654" spans="2:10">
      <c r="B3654" s="11"/>
      <c r="D3654" s="14"/>
      <c r="F3654" s="13"/>
      <c r="G3654" s="10"/>
      <c r="H3654" s="10"/>
      <c r="I3654" s="10"/>
      <c r="J3654" s="10"/>
    </row>
    <row r="3655" spans="2:10">
      <c r="B3655" s="11"/>
      <c r="D3655" s="14"/>
      <c r="F3655" s="13"/>
      <c r="G3655" s="10"/>
      <c r="H3655" s="10"/>
      <c r="I3655" s="10"/>
      <c r="J3655" s="10"/>
    </row>
    <row r="3656" spans="2:10">
      <c r="B3656" s="11"/>
      <c r="D3656" s="14"/>
      <c r="F3656" s="13"/>
      <c r="G3656" s="10"/>
      <c r="H3656" s="10"/>
      <c r="I3656" s="10"/>
      <c r="J3656" s="10"/>
    </row>
    <row r="3657" spans="2:10">
      <c r="B3657" s="11"/>
      <c r="D3657" s="14"/>
      <c r="F3657" s="13"/>
      <c r="G3657" s="10"/>
      <c r="H3657" s="10"/>
      <c r="I3657" s="10"/>
      <c r="J3657" s="10"/>
    </row>
    <row r="3658" spans="2:10">
      <c r="B3658" s="11"/>
      <c r="D3658" s="14"/>
      <c r="F3658" s="13"/>
      <c r="G3658" s="10"/>
      <c r="H3658" s="10"/>
      <c r="I3658" s="10"/>
      <c r="J3658" s="10"/>
    </row>
    <row r="3659" spans="2:10">
      <c r="B3659" s="11"/>
      <c r="D3659" s="14"/>
      <c r="F3659" s="13"/>
      <c r="G3659" s="10"/>
      <c r="H3659" s="10"/>
      <c r="I3659" s="10"/>
      <c r="J3659" s="10"/>
    </row>
    <row r="3660" spans="2:10">
      <c r="B3660" s="11"/>
      <c r="D3660" s="14"/>
      <c r="F3660" s="13"/>
      <c r="G3660" s="10"/>
      <c r="H3660" s="10"/>
      <c r="I3660" s="10"/>
      <c r="J3660" s="10"/>
    </row>
    <row r="3661" spans="2:10">
      <c r="B3661" s="11"/>
      <c r="D3661" s="14"/>
      <c r="F3661" s="13"/>
      <c r="G3661" s="10"/>
      <c r="H3661" s="10"/>
      <c r="I3661" s="10"/>
      <c r="J3661" s="10"/>
    </row>
    <row r="3662" spans="2:10">
      <c r="B3662" s="11"/>
      <c r="D3662" s="14"/>
      <c r="F3662" s="13"/>
      <c r="G3662" s="10"/>
      <c r="H3662" s="10"/>
      <c r="I3662" s="10"/>
      <c r="J3662" s="10"/>
    </row>
    <row r="3663" spans="2:10">
      <c r="B3663" s="11"/>
      <c r="D3663" s="14"/>
      <c r="F3663" s="13"/>
      <c r="G3663" s="10"/>
      <c r="H3663" s="10"/>
      <c r="I3663" s="10"/>
      <c r="J3663" s="10"/>
    </row>
    <row r="3664" spans="2:10">
      <c r="B3664" s="11"/>
      <c r="D3664" s="14"/>
      <c r="F3664" s="13"/>
      <c r="G3664" s="10"/>
      <c r="H3664" s="10"/>
      <c r="I3664" s="10"/>
      <c r="J3664" s="10"/>
    </row>
    <row r="3665" spans="2:10">
      <c r="B3665" s="11"/>
      <c r="D3665" s="14"/>
      <c r="F3665" s="13"/>
      <c r="G3665" s="10"/>
      <c r="H3665" s="10"/>
      <c r="I3665" s="10"/>
      <c r="J3665" s="10"/>
    </row>
    <row r="3666" spans="2:10">
      <c r="B3666" s="11"/>
      <c r="D3666" s="14"/>
      <c r="F3666" s="13"/>
      <c r="G3666" s="10"/>
      <c r="H3666" s="10"/>
      <c r="I3666" s="10"/>
      <c r="J3666" s="10"/>
    </row>
    <row r="3667" spans="2:10">
      <c r="B3667" s="11"/>
      <c r="D3667" s="14"/>
      <c r="F3667" s="13"/>
      <c r="G3667" s="10"/>
      <c r="H3667" s="10"/>
      <c r="I3667" s="10"/>
      <c r="J3667" s="10"/>
    </row>
    <row r="3668" spans="2:10">
      <c r="B3668" s="11"/>
      <c r="D3668" s="14"/>
      <c r="F3668" s="13"/>
      <c r="G3668" s="10"/>
      <c r="H3668" s="10"/>
      <c r="I3668" s="10"/>
      <c r="J3668" s="10"/>
    </row>
    <row r="3669" spans="2:10">
      <c r="B3669" s="11"/>
      <c r="D3669" s="14"/>
      <c r="F3669" s="13"/>
      <c r="G3669" s="10"/>
      <c r="H3669" s="10"/>
      <c r="I3669" s="10"/>
      <c r="J3669" s="10"/>
    </row>
    <row r="3670" spans="2:10">
      <c r="B3670" s="11"/>
      <c r="D3670" s="14"/>
      <c r="F3670" s="13"/>
      <c r="G3670" s="10"/>
      <c r="H3670" s="10"/>
      <c r="I3670" s="10"/>
      <c r="J3670" s="10"/>
    </row>
    <row r="3671" spans="2:10">
      <c r="B3671" s="11"/>
      <c r="D3671" s="14"/>
      <c r="F3671" s="13"/>
      <c r="G3671" s="10"/>
      <c r="H3671" s="10"/>
      <c r="I3671" s="10"/>
      <c r="J3671" s="10"/>
    </row>
    <row r="3672" spans="2:10">
      <c r="B3672" s="11"/>
      <c r="D3672" s="14"/>
      <c r="F3672" s="13"/>
      <c r="G3672" s="10"/>
      <c r="H3672" s="10"/>
      <c r="I3672" s="10"/>
      <c r="J3672" s="10"/>
    </row>
    <row r="3673" spans="2:10">
      <c r="B3673" s="11"/>
      <c r="D3673" s="14"/>
      <c r="F3673" s="13"/>
      <c r="G3673" s="10"/>
      <c r="H3673" s="10"/>
      <c r="I3673" s="10"/>
      <c r="J3673" s="10"/>
    </row>
    <row r="3674" spans="2:10">
      <c r="B3674" s="11"/>
      <c r="D3674" s="14"/>
      <c r="F3674" s="13"/>
      <c r="G3674" s="10"/>
      <c r="H3674" s="10"/>
      <c r="I3674" s="10"/>
      <c r="J3674" s="10"/>
    </row>
    <row r="3675" spans="2:10">
      <c r="B3675" s="11"/>
      <c r="D3675" s="14"/>
      <c r="F3675" s="13"/>
      <c r="G3675" s="10"/>
      <c r="H3675" s="10"/>
      <c r="I3675" s="10"/>
      <c r="J3675" s="10"/>
    </row>
    <row r="3676" spans="2:10">
      <c r="B3676" s="11"/>
      <c r="D3676" s="14"/>
      <c r="F3676" s="13"/>
      <c r="G3676" s="10"/>
      <c r="H3676" s="10"/>
      <c r="I3676" s="10"/>
      <c r="J3676" s="10"/>
    </row>
    <row r="3677" spans="2:10">
      <c r="B3677" s="11"/>
      <c r="D3677" s="14"/>
      <c r="F3677" s="13"/>
      <c r="G3677" s="10"/>
      <c r="H3677" s="10"/>
      <c r="I3677" s="10"/>
      <c r="J3677" s="10"/>
    </row>
    <row r="3678" spans="2:10">
      <c r="B3678" s="11"/>
      <c r="D3678" s="14"/>
      <c r="F3678" s="13"/>
      <c r="G3678" s="10"/>
      <c r="H3678" s="10"/>
      <c r="I3678" s="10"/>
      <c r="J3678" s="10"/>
    </row>
    <row r="3679" spans="2:10">
      <c r="B3679" s="11"/>
      <c r="D3679" s="14"/>
      <c r="F3679" s="13"/>
      <c r="G3679" s="10"/>
      <c r="H3679" s="10"/>
      <c r="I3679" s="10"/>
      <c r="J3679" s="10"/>
    </row>
    <row r="3680" spans="2:10">
      <c r="B3680" s="11"/>
      <c r="D3680" s="14"/>
      <c r="F3680" s="13"/>
      <c r="G3680" s="10"/>
      <c r="H3680" s="10"/>
      <c r="I3680" s="10"/>
      <c r="J3680" s="10"/>
    </row>
    <row r="3681" spans="2:10">
      <c r="B3681" s="11"/>
      <c r="D3681" s="14"/>
      <c r="F3681" s="13"/>
      <c r="G3681" s="10"/>
      <c r="H3681" s="10"/>
      <c r="I3681" s="10"/>
      <c r="J3681" s="10"/>
    </row>
    <row r="3682" spans="2:10">
      <c r="B3682" s="11"/>
      <c r="D3682" s="14"/>
      <c r="F3682" s="13"/>
      <c r="G3682" s="10"/>
      <c r="H3682" s="10"/>
      <c r="I3682" s="10"/>
      <c r="J3682" s="10"/>
    </row>
    <row r="3683" spans="2:10">
      <c r="B3683" s="11"/>
      <c r="D3683" s="14"/>
      <c r="F3683" s="13"/>
      <c r="G3683" s="10"/>
      <c r="H3683" s="10"/>
      <c r="I3683" s="10"/>
      <c r="J3683" s="10"/>
    </row>
    <row r="3684" spans="2:10">
      <c r="B3684" s="11"/>
      <c r="D3684" s="14"/>
      <c r="F3684" s="13"/>
      <c r="G3684" s="10"/>
      <c r="H3684" s="10"/>
      <c r="I3684" s="10"/>
      <c r="J3684" s="10"/>
    </row>
    <row r="3685" spans="2:10">
      <c r="B3685" s="11"/>
      <c r="D3685" s="14"/>
      <c r="F3685" s="13"/>
      <c r="G3685" s="10"/>
      <c r="H3685" s="10"/>
      <c r="I3685" s="10"/>
      <c r="J3685" s="10"/>
    </row>
    <row r="3686" spans="2:10">
      <c r="B3686" s="11"/>
      <c r="D3686" s="14"/>
      <c r="F3686" s="13"/>
      <c r="G3686" s="10"/>
      <c r="H3686" s="10"/>
      <c r="I3686" s="10"/>
      <c r="J3686" s="10"/>
    </row>
    <row r="3687" spans="2:10">
      <c r="B3687" s="11"/>
      <c r="D3687" s="14"/>
      <c r="F3687" s="13"/>
      <c r="G3687" s="10"/>
      <c r="H3687" s="10"/>
      <c r="I3687" s="10"/>
      <c r="J3687" s="10"/>
    </row>
    <row r="3688" spans="2:10">
      <c r="B3688" s="11"/>
      <c r="D3688" s="14"/>
      <c r="F3688" s="13"/>
      <c r="G3688" s="10"/>
      <c r="H3688" s="10"/>
      <c r="I3688" s="10"/>
      <c r="J3688" s="10"/>
    </row>
    <row r="3689" spans="2:10">
      <c r="B3689" s="11"/>
      <c r="D3689" s="14"/>
      <c r="F3689" s="13"/>
      <c r="G3689" s="10"/>
      <c r="H3689" s="10"/>
      <c r="I3689" s="10"/>
      <c r="J3689" s="10"/>
    </row>
    <row r="3690" spans="2:10">
      <c r="B3690" s="11"/>
      <c r="D3690" s="14"/>
      <c r="F3690" s="13"/>
      <c r="G3690" s="10"/>
      <c r="H3690" s="10"/>
      <c r="I3690" s="10"/>
      <c r="J3690" s="10"/>
    </row>
    <row r="3691" spans="2:10">
      <c r="B3691" s="11"/>
      <c r="D3691" s="14"/>
      <c r="F3691" s="13"/>
      <c r="G3691" s="10"/>
      <c r="H3691" s="10"/>
      <c r="I3691" s="10"/>
      <c r="J3691" s="10"/>
    </row>
    <row r="3692" spans="2:10">
      <c r="B3692" s="11"/>
      <c r="D3692" s="14"/>
      <c r="F3692" s="13"/>
      <c r="G3692" s="10"/>
      <c r="H3692" s="10"/>
      <c r="I3692" s="10"/>
      <c r="J3692" s="10"/>
    </row>
    <row r="3693" spans="2:10">
      <c r="B3693" s="11"/>
      <c r="D3693" s="14"/>
      <c r="F3693" s="13"/>
      <c r="G3693" s="10"/>
      <c r="H3693" s="10"/>
      <c r="I3693" s="10"/>
      <c r="J3693" s="10"/>
    </row>
    <row r="3694" spans="2:10">
      <c r="B3694" s="11"/>
      <c r="D3694" s="14"/>
      <c r="F3694" s="13"/>
      <c r="G3694" s="10"/>
      <c r="H3694" s="10"/>
      <c r="I3694" s="10"/>
      <c r="J3694" s="10"/>
    </row>
    <row r="3695" spans="2:10">
      <c r="B3695" s="11"/>
      <c r="D3695" s="14"/>
      <c r="F3695" s="13"/>
      <c r="G3695" s="10"/>
      <c r="H3695" s="10"/>
      <c r="I3695" s="10"/>
      <c r="J3695" s="10"/>
    </row>
    <row r="3696" spans="2:10">
      <c r="B3696" s="11"/>
      <c r="D3696" s="14"/>
      <c r="F3696" s="13"/>
      <c r="G3696" s="10"/>
      <c r="H3696" s="10"/>
      <c r="I3696" s="10"/>
      <c r="J3696" s="10"/>
    </row>
    <row r="3697" spans="2:10">
      <c r="B3697" s="11"/>
      <c r="D3697" s="14"/>
      <c r="F3697" s="13"/>
      <c r="G3697" s="10"/>
      <c r="H3697" s="10"/>
      <c r="I3697" s="10"/>
      <c r="J3697" s="10"/>
    </row>
    <row r="3698" spans="2:10">
      <c r="B3698" s="11"/>
      <c r="D3698" s="14"/>
      <c r="F3698" s="13"/>
      <c r="G3698" s="10"/>
      <c r="H3698" s="10"/>
      <c r="I3698" s="10"/>
      <c r="J3698" s="10"/>
    </row>
    <row r="3699" spans="2:10">
      <c r="B3699" s="11"/>
      <c r="D3699" s="14"/>
      <c r="F3699" s="13"/>
      <c r="G3699" s="10"/>
      <c r="H3699" s="10"/>
      <c r="I3699" s="10"/>
      <c r="J3699" s="10"/>
    </row>
    <row r="3700" spans="2:10">
      <c r="B3700" s="11"/>
      <c r="D3700" s="14"/>
      <c r="F3700" s="13"/>
      <c r="G3700" s="10"/>
      <c r="H3700" s="10"/>
      <c r="I3700" s="10"/>
      <c r="J3700" s="10"/>
    </row>
    <row r="3701" spans="2:10">
      <c r="B3701" s="11"/>
      <c r="D3701" s="14"/>
      <c r="F3701" s="13"/>
      <c r="G3701" s="10"/>
      <c r="H3701" s="10"/>
      <c r="I3701" s="10"/>
      <c r="J3701" s="10"/>
    </row>
    <row r="3702" spans="2:10">
      <c r="B3702" s="11"/>
      <c r="D3702" s="14"/>
      <c r="F3702" s="13"/>
      <c r="G3702" s="10"/>
      <c r="H3702" s="10"/>
      <c r="I3702" s="10"/>
      <c r="J3702" s="10"/>
    </row>
    <row r="3703" spans="2:10">
      <c r="B3703" s="11"/>
      <c r="D3703" s="14"/>
      <c r="F3703" s="13"/>
      <c r="G3703" s="10"/>
      <c r="H3703" s="10"/>
      <c r="I3703" s="10"/>
      <c r="J3703" s="10"/>
    </row>
    <row r="3704" spans="2:10">
      <c r="B3704" s="11"/>
      <c r="D3704" s="14"/>
      <c r="F3704" s="13"/>
      <c r="G3704" s="10"/>
      <c r="H3704" s="10"/>
      <c r="I3704" s="10"/>
      <c r="J3704" s="10"/>
    </row>
    <row r="3705" spans="2:10">
      <c r="B3705" s="11"/>
      <c r="D3705" s="14"/>
      <c r="F3705" s="13"/>
      <c r="G3705" s="10"/>
      <c r="H3705" s="10"/>
      <c r="I3705" s="10"/>
      <c r="J3705" s="10"/>
    </row>
    <row r="3706" spans="2:10">
      <c r="B3706" s="11"/>
      <c r="D3706" s="14"/>
      <c r="F3706" s="13"/>
      <c r="G3706" s="10"/>
      <c r="H3706" s="10"/>
      <c r="I3706" s="10"/>
      <c r="J3706" s="10"/>
    </row>
    <row r="3707" spans="2:10">
      <c r="B3707" s="11"/>
      <c r="D3707" s="14"/>
      <c r="F3707" s="13"/>
      <c r="G3707" s="10"/>
      <c r="H3707" s="10"/>
      <c r="I3707" s="10"/>
      <c r="J3707" s="10"/>
    </row>
    <row r="3708" spans="2:10">
      <c r="B3708" s="11"/>
      <c r="D3708" s="14"/>
      <c r="F3708" s="13"/>
      <c r="G3708" s="10"/>
      <c r="H3708" s="10"/>
      <c r="I3708" s="10"/>
      <c r="J3708" s="10"/>
    </row>
    <row r="3709" spans="2:10">
      <c r="B3709" s="11"/>
      <c r="D3709" s="14"/>
      <c r="F3709" s="13"/>
      <c r="G3709" s="10"/>
      <c r="H3709" s="10"/>
      <c r="I3709" s="10"/>
      <c r="J3709" s="10"/>
    </row>
    <row r="3710" spans="2:10">
      <c r="B3710" s="11"/>
      <c r="D3710" s="14"/>
      <c r="F3710" s="13"/>
      <c r="G3710" s="10"/>
      <c r="H3710" s="10"/>
      <c r="I3710" s="10"/>
      <c r="J3710" s="10"/>
    </row>
    <row r="3711" spans="2:10">
      <c r="B3711" s="11"/>
      <c r="D3711" s="14"/>
      <c r="F3711" s="13"/>
      <c r="G3711" s="10"/>
      <c r="H3711" s="10"/>
      <c r="I3711" s="10"/>
      <c r="J3711" s="10"/>
    </row>
    <row r="3712" spans="2:10">
      <c r="B3712" s="11"/>
      <c r="D3712" s="14"/>
      <c r="F3712" s="13"/>
      <c r="G3712" s="10"/>
      <c r="H3712" s="10"/>
      <c r="I3712" s="10"/>
      <c r="J3712" s="10"/>
    </row>
    <row r="3713" spans="2:10">
      <c r="B3713" s="11"/>
      <c r="D3713" s="14"/>
      <c r="F3713" s="13"/>
      <c r="G3713" s="10"/>
      <c r="H3713" s="10"/>
      <c r="I3713" s="10"/>
      <c r="J3713" s="10"/>
    </row>
    <row r="3714" spans="2:10">
      <c r="B3714" s="11"/>
      <c r="D3714" s="14"/>
      <c r="F3714" s="13"/>
      <c r="G3714" s="10"/>
      <c r="H3714" s="10"/>
      <c r="I3714" s="10"/>
      <c r="J3714" s="10"/>
    </row>
    <row r="3715" spans="2:10">
      <c r="B3715" s="11"/>
      <c r="D3715" s="14"/>
      <c r="F3715" s="13"/>
      <c r="G3715" s="10"/>
      <c r="H3715" s="10"/>
      <c r="I3715" s="10"/>
      <c r="J3715" s="10"/>
    </row>
    <row r="3716" spans="2:10">
      <c r="B3716" s="11"/>
      <c r="D3716" s="14"/>
      <c r="F3716" s="13"/>
      <c r="G3716" s="10"/>
      <c r="H3716" s="10"/>
      <c r="I3716" s="10"/>
      <c r="J3716" s="10"/>
    </row>
    <row r="3717" spans="2:10">
      <c r="B3717" s="11"/>
      <c r="D3717" s="14"/>
      <c r="F3717" s="13"/>
      <c r="G3717" s="10"/>
      <c r="H3717" s="10"/>
      <c r="I3717" s="10"/>
      <c r="J3717" s="10"/>
    </row>
    <row r="3718" spans="2:10">
      <c r="B3718" s="11"/>
      <c r="D3718" s="14"/>
      <c r="F3718" s="13"/>
      <c r="G3718" s="10"/>
      <c r="H3718" s="10"/>
      <c r="I3718" s="10"/>
      <c r="J3718" s="10"/>
    </row>
    <row r="3719" spans="2:10">
      <c r="B3719" s="11"/>
      <c r="D3719" s="14"/>
      <c r="F3719" s="13"/>
      <c r="G3719" s="10"/>
      <c r="H3719" s="10"/>
      <c r="I3719" s="10"/>
      <c r="J3719" s="10"/>
    </row>
    <row r="3720" spans="2:10">
      <c r="B3720" s="11"/>
      <c r="D3720" s="14"/>
      <c r="F3720" s="13"/>
      <c r="G3720" s="10"/>
      <c r="H3720" s="10"/>
      <c r="I3720" s="10"/>
      <c r="J3720" s="10"/>
    </row>
    <row r="3721" spans="2:10">
      <c r="B3721" s="11"/>
      <c r="D3721" s="14"/>
      <c r="F3721" s="13"/>
      <c r="G3721" s="10"/>
      <c r="H3721" s="10"/>
      <c r="I3721" s="10"/>
      <c r="J3721" s="10"/>
    </row>
    <row r="3722" spans="2:10">
      <c r="B3722" s="11"/>
      <c r="D3722" s="14"/>
      <c r="F3722" s="13"/>
      <c r="G3722" s="10"/>
      <c r="H3722" s="10"/>
      <c r="I3722" s="10"/>
      <c r="J3722" s="10"/>
    </row>
    <row r="3723" spans="2:10">
      <c r="B3723" s="11"/>
      <c r="D3723" s="14"/>
      <c r="F3723" s="13"/>
      <c r="G3723" s="10"/>
      <c r="H3723" s="10"/>
      <c r="I3723" s="10"/>
      <c r="J3723" s="10"/>
    </row>
    <row r="3724" spans="2:10">
      <c r="B3724" s="11"/>
      <c r="D3724" s="14"/>
      <c r="F3724" s="13"/>
      <c r="G3724" s="10"/>
      <c r="H3724" s="10"/>
      <c r="I3724" s="10"/>
      <c r="J3724" s="10"/>
    </row>
    <row r="3725" spans="2:10">
      <c r="B3725" s="11"/>
      <c r="D3725" s="14"/>
      <c r="F3725" s="13"/>
      <c r="G3725" s="10"/>
      <c r="H3725" s="10"/>
      <c r="I3725" s="10"/>
      <c r="J3725" s="10"/>
    </row>
    <row r="3726" spans="2:10">
      <c r="B3726" s="11"/>
      <c r="D3726" s="14"/>
      <c r="F3726" s="13"/>
      <c r="G3726" s="10"/>
      <c r="H3726" s="10"/>
      <c r="I3726" s="10"/>
      <c r="J3726" s="10"/>
    </row>
    <row r="3727" spans="2:10">
      <c r="B3727" s="11"/>
      <c r="D3727" s="14"/>
      <c r="F3727" s="13"/>
      <c r="G3727" s="10"/>
      <c r="H3727" s="10"/>
      <c r="I3727" s="10"/>
      <c r="J3727" s="10"/>
    </row>
    <row r="3728" spans="2:10">
      <c r="B3728" s="11"/>
      <c r="D3728" s="14"/>
      <c r="F3728" s="13"/>
      <c r="G3728" s="10"/>
      <c r="H3728" s="10"/>
      <c r="I3728" s="10"/>
      <c r="J3728" s="10"/>
    </row>
    <row r="3729" spans="2:10">
      <c r="B3729" s="11"/>
      <c r="D3729" s="14"/>
      <c r="F3729" s="13"/>
      <c r="G3729" s="10"/>
      <c r="H3729" s="10"/>
      <c r="I3729" s="10"/>
      <c r="J3729" s="10"/>
    </row>
    <row r="3730" spans="2:10">
      <c r="B3730" s="11"/>
      <c r="D3730" s="14"/>
      <c r="F3730" s="13"/>
      <c r="G3730" s="10"/>
      <c r="H3730" s="10"/>
      <c r="I3730" s="10"/>
      <c r="J3730" s="10"/>
    </row>
    <row r="3731" spans="2:10">
      <c r="B3731" s="11"/>
      <c r="D3731" s="14"/>
      <c r="F3731" s="13"/>
      <c r="G3731" s="10"/>
      <c r="H3731" s="10"/>
      <c r="I3731" s="10"/>
      <c r="J3731" s="10"/>
    </row>
    <row r="3732" spans="2:10">
      <c r="B3732" s="11"/>
      <c r="D3732" s="14"/>
      <c r="F3732" s="13"/>
      <c r="G3732" s="10"/>
      <c r="H3732" s="10"/>
      <c r="I3732" s="10"/>
      <c r="J3732" s="10"/>
    </row>
    <row r="3733" spans="2:10">
      <c r="B3733" s="11"/>
      <c r="D3733" s="14"/>
      <c r="F3733" s="13"/>
      <c r="G3733" s="10"/>
      <c r="H3733" s="10"/>
      <c r="I3733" s="10"/>
      <c r="J3733" s="10"/>
    </row>
    <row r="3734" spans="2:10">
      <c r="B3734" s="11"/>
      <c r="D3734" s="14"/>
      <c r="F3734" s="13"/>
      <c r="G3734" s="10"/>
      <c r="H3734" s="10"/>
      <c r="I3734" s="10"/>
      <c r="J3734" s="10"/>
    </row>
    <row r="3735" spans="2:10">
      <c r="B3735" s="11"/>
      <c r="D3735" s="14"/>
      <c r="F3735" s="13"/>
      <c r="G3735" s="10"/>
      <c r="H3735" s="10"/>
      <c r="I3735" s="10"/>
      <c r="J3735" s="10"/>
    </row>
    <row r="3736" spans="2:10">
      <c r="B3736" s="11"/>
      <c r="D3736" s="14"/>
      <c r="F3736" s="13"/>
      <c r="G3736" s="10"/>
      <c r="H3736" s="10"/>
      <c r="I3736" s="10"/>
      <c r="J3736" s="10"/>
    </row>
    <row r="3737" spans="2:10">
      <c r="B3737" s="11"/>
      <c r="D3737" s="14"/>
      <c r="F3737" s="13"/>
      <c r="G3737" s="10"/>
      <c r="H3737" s="10"/>
      <c r="I3737" s="10"/>
      <c r="J3737" s="10"/>
    </row>
    <row r="3738" spans="2:10">
      <c r="B3738" s="11"/>
      <c r="D3738" s="14"/>
      <c r="F3738" s="13"/>
      <c r="G3738" s="10"/>
      <c r="H3738" s="10"/>
      <c r="I3738" s="10"/>
      <c r="J3738" s="10"/>
    </row>
    <row r="3739" spans="2:10">
      <c r="B3739" s="11"/>
      <c r="D3739" s="14"/>
      <c r="F3739" s="13"/>
      <c r="G3739" s="10"/>
      <c r="H3739" s="10"/>
      <c r="I3739" s="10"/>
      <c r="J3739" s="10"/>
    </row>
    <row r="3740" spans="2:10">
      <c r="B3740" s="11"/>
      <c r="D3740" s="14"/>
      <c r="F3740" s="13"/>
      <c r="G3740" s="10"/>
      <c r="H3740" s="10"/>
      <c r="I3740" s="10"/>
      <c r="J3740" s="10"/>
    </row>
    <row r="3741" spans="2:10">
      <c r="B3741" s="11"/>
      <c r="D3741" s="14"/>
      <c r="F3741" s="13"/>
      <c r="G3741" s="10"/>
      <c r="H3741" s="10"/>
      <c r="I3741" s="10"/>
      <c r="J3741" s="10"/>
    </row>
    <row r="3742" spans="2:10">
      <c r="B3742" s="11"/>
      <c r="D3742" s="14"/>
      <c r="F3742" s="13"/>
      <c r="G3742" s="10"/>
      <c r="H3742" s="10"/>
      <c r="I3742" s="10"/>
      <c r="J3742" s="10"/>
    </row>
    <row r="3743" spans="2:10">
      <c r="B3743" s="11"/>
      <c r="D3743" s="14"/>
      <c r="F3743" s="13"/>
      <c r="G3743" s="10"/>
      <c r="H3743" s="10"/>
      <c r="I3743" s="10"/>
      <c r="J3743" s="10"/>
    </row>
    <row r="3744" spans="2:10">
      <c r="B3744" s="11"/>
      <c r="D3744" s="14"/>
      <c r="F3744" s="13"/>
      <c r="G3744" s="10"/>
      <c r="H3744" s="10"/>
      <c r="I3744" s="10"/>
      <c r="J3744" s="10"/>
    </row>
    <row r="3745" spans="2:10">
      <c r="B3745" s="11"/>
      <c r="D3745" s="14"/>
      <c r="F3745" s="13"/>
      <c r="G3745" s="10"/>
      <c r="H3745" s="10"/>
      <c r="I3745" s="10"/>
      <c r="J3745" s="10"/>
    </row>
    <row r="3746" spans="2:10">
      <c r="B3746" s="11"/>
      <c r="D3746" s="14"/>
      <c r="F3746" s="13"/>
      <c r="G3746" s="10"/>
      <c r="H3746" s="10"/>
      <c r="I3746" s="10"/>
      <c r="J3746" s="10"/>
    </row>
    <row r="3747" spans="2:10">
      <c r="B3747" s="11"/>
      <c r="D3747" s="14"/>
      <c r="F3747" s="13"/>
      <c r="G3747" s="10"/>
      <c r="H3747" s="10"/>
      <c r="I3747" s="10"/>
      <c r="J3747" s="10"/>
    </row>
    <row r="3748" spans="2:10">
      <c r="B3748" s="11"/>
      <c r="D3748" s="14"/>
      <c r="F3748" s="13"/>
      <c r="G3748" s="10"/>
      <c r="H3748" s="10"/>
      <c r="I3748" s="10"/>
      <c r="J3748" s="10"/>
    </row>
    <row r="3749" spans="2:10">
      <c r="B3749" s="11"/>
      <c r="D3749" s="14"/>
      <c r="F3749" s="13"/>
      <c r="G3749" s="10"/>
      <c r="H3749" s="10"/>
      <c r="I3749" s="10"/>
      <c r="J3749" s="10"/>
    </row>
    <row r="3750" spans="2:10">
      <c r="B3750" s="11"/>
      <c r="D3750" s="14"/>
      <c r="F3750" s="13"/>
      <c r="G3750" s="10"/>
      <c r="H3750" s="10"/>
      <c r="I3750" s="10"/>
      <c r="J3750" s="10"/>
    </row>
    <row r="3751" spans="2:10">
      <c r="B3751" s="11"/>
      <c r="D3751" s="14"/>
      <c r="F3751" s="13"/>
      <c r="G3751" s="10"/>
      <c r="H3751" s="10"/>
      <c r="I3751" s="10"/>
      <c r="J3751" s="10"/>
    </row>
    <row r="3752" spans="2:10">
      <c r="B3752" s="11"/>
      <c r="D3752" s="14"/>
      <c r="F3752" s="13"/>
      <c r="G3752" s="10"/>
      <c r="H3752" s="10"/>
      <c r="I3752" s="10"/>
      <c r="J3752" s="10"/>
    </row>
    <row r="3753" spans="2:10">
      <c r="B3753" s="11"/>
      <c r="D3753" s="14"/>
      <c r="F3753" s="13"/>
      <c r="G3753" s="10"/>
      <c r="H3753" s="10"/>
      <c r="I3753" s="10"/>
      <c r="J3753" s="10"/>
    </row>
    <row r="3754" spans="2:10">
      <c r="B3754" s="11"/>
      <c r="D3754" s="14"/>
      <c r="F3754" s="13"/>
      <c r="G3754" s="10"/>
      <c r="H3754" s="10"/>
      <c r="I3754" s="10"/>
      <c r="J3754" s="10"/>
    </row>
    <row r="3755" spans="2:10">
      <c r="B3755" s="11"/>
      <c r="D3755" s="14"/>
      <c r="F3755" s="13"/>
      <c r="G3755" s="10"/>
      <c r="H3755" s="10"/>
      <c r="I3755" s="10"/>
      <c r="J3755" s="10"/>
    </row>
    <row r="3756" spans="2:10">
      <c r="B3756" s="11"/>
      <c r="D3756" s="14"/>
      <c r="F3756" s="13"/>
      <c r="G3756" s="10"/>
      <c r="H3756" s="10"/>
      <c r="I3756" s="10"/>
      <c r="J3756" s="10"/>
    </row>
    <row r="3757" spans="2:10">
      <c r="B3757" s="11"/>
      <c r="D3757" s="14"/>
      <c r="F3757" s="13"/>
      <c r="G3757" s="10"/>
      <c r="H3757" s="10"/>
      <c r="I3757" s="10"/>
      <c r="J3757" s="10"/>
    </row>
    <row r="3758" spans="2:10">
      <c r="B3758" s="11"/>
      <c r="D3758" s="14"/>
      <c r="F3758" s="13"/>
      <c r="G3758" s="10"/>
      <c r="H3758" s="10"/>
      <c r="I3758" s="10"/>
      <c r="J3758" s="10"/>
    </row>
    <row r="3759" spans="2:10">
      <c r="B3759" s="11"/>
      <c r="D3759" s="14"/>
      <c r="F3759" s="13"/>
      <c r="G3759" s="10"/>
      <c r="H3759" s="10"/>
      <c r="I3759" s="10"/>
      <c r="J3759" s="10"/>
    </row>
    <row r="3760" spans="2:10">
      <c r="B3760" s="11"/>
      <c r="D3760" s="14"/>
      <c r="F3760" s="13"/>
      <c r="G3760" s="10"/>
      <c r="H3760" s="10"/>
      <c r="I3760" s="10"/>
      <c r="J3760" s="10"/>
    </row>
    <row r="3761" spans="2:10">
      <c r="B3761" s="11"/>
      <c r="D3761" s="14"/>
      <c r="F3761" s="13"/>
      <c r="G3761" s="10"/>
      <c r="H3761" s="10"/>
      <c r="I3761" s="10"/>
      <c r="J3761" s="10"/>
    </row>
    <row r="3762" spans="2:10">
      <c r="B3762" s="11"/>
      <c r="D3762" s="14"/>
      <c r="F3762" s="13"/>
      <c r="G3762" s="10"/>
      <c r="H3762" s="10"/>
      <c r="I3762" s="10"/>
      <c r="J3762" s="10"/>
    </row>
    <row r="3763" spans="2:10">
      <c r="B3763" s="11"/>
      <c r="D3763" s="14"/>
      <c r="F3763" s="13"/>
      <c r="G3763" s="10"/>
      <c r="H3763" s="10"/>
      <c r="I3763" s="10"/>
      <c r="J3763" s="10"/>
    </row>
    <row r="3764" spans="2:10">
      <c r="B3764" s="11"/>
      <c r="D3764" s="14"/>
      <c r="F3764" s="13"/>
      <c r="G3764" s="10"/>
      <c r="H3764" s="10"/>
      <c r="I3764" s="10"/>
      <c r="J3764" s="10"/>
    </row>
    <row r="3765" spans="2:10">
      <c r="B3765" s="11"/>
      <c r="D3765" s="14"/>
      <c r="F3765" s="13"/>
      <c r="G3765" s="10"/>
      <c r="H3765" s="10"/>
      <c r="I3765" s="10"/>
      <c r="J3765" s="10"/>
    </row>
    <row r="3766" spans="2:10">
      <c r="B3766" s="11"/>
      <c r="D3766" s="14"/>
      <c r="F3766" s="13"/>
      <c r="G3766" s="10"/>
      <c r="H3766" s="10"/>
      <c r="I3766" s="10"/>
      <c r="J3766" s="10"/>
    </row>
    <row r="3767" spans="2:10">
      <c r="B3767" s="11"/>
      <c r="D3767" s="14"/>
      <c r="F3767" s="13"/>
      <c r="G3767" s="10"/>
      <c r="H3767" s="10"/>
      <c r="I3767" s="10"/>
      <c r="J3767" s="10"/>
    </row>
    <row r="3768" spans="2:10">
      <c r="B3768" s="11"/>
      <c r="D3768" s="14"/>
      <c r="F3768" s="13"/>
      <c r="G3768" s="10"/>
      <c r="H3768" s="10"/>
      <c r="I3768" s="10"/>
      <c r="J3768" s="10"/>
    </row>
    <row r="3769" spans="2:10">
      <c r="B3769" s="11"/>
      <c r="D3769" s="14"/>
      <c r="F3769" s="13"/>
      <c r="G3769" s="10"/>
      <c r="H3769" s="10"/>
      <c r="I3769" s="10"/>
      <c r="J3769" s="10"/>
    </row>
    <row r="3770" spans="2:10">
      <c r="B3770" s="11"/>
      <c r="D3770" s="14"/>
      <c r="F3770" s="13"/>
      <c r="G3770" s="10"/>
      <c r="H3770" s="10"/>
      <c r="I3770" s="10"/>
      <c r="J3770" s="10"/>
    </row>
    <row r="3771" spans="2:10">
      <c r="B3771" s="11"/>
      <c r="D3771" s="14"/>
      <c r="F3771" s="13"/>
      <c r="G3771" s="10"/>
      <c r="H3771" s="10"/>
      <c r="I3771" s="10"/>
      <c r="J3771" s="10"/>
    </row>
    <row r="3772" spans="2:10">
      <c r="B3772" s="11"/>
      <c r="D3772" s="14"/>
      <c r="F3772" s="13"/>
      <c r="G3772" s="10"/>
      <c r="H3772" s="10"/>
      <c r="I3772" s="10"/>
      <c r="J3772" s="10"/>
    </row>
    <row r="3773" spans="2:10">
      <c r="B3773" s="11"/>
      <c r="D3773" s="14"/>
      <c r="F3773" s="13"/>
      <c r="G3773" s="10"/>
      <c r="H3773" s="10"/>
      <c r="I3773" s="10"/>
      <c r="J3773" s="10"/>
    </row>
    <row r="3774" spans="2:10">
      <c r="B3774" s="11"/>
      <c r="D3774" s="14"/>
      <c r="F3774" s="13"/>
      <c r="G3774" s="10"/>
      <c r="H3774" s="10"/>
      <c r="I3774" s="10"/>
      <c r="J3774" s="10"/>
    </row>
    <row r="3775" spans="2:10">
      <c r="B3775" s="11"/>
      <c r="D3775" s="14"/>
      <c r="F3775" s="13"/>
      <c r="G3775" s="10"/>
      <c r="H3775" s="10"/>
      <c r="I3775" s="10"/>
      <c r="J3775" s="10"/>
    </row>
    <row r="3776" spans="2:10">
      <c r="B3776" s="11"/>
      <c r="D3776" s="14"/>
      <c r="F3776" s="13"/>
      <c r="G3776" s="10"/>
      <c r="H3776" s="10"/>
      <c r="I3776" s="10"/>
      <c r="J3776" s="10"/>
    </row>
    <row r="3777" spans="2:10">
      <c r="B3777" s="11"/>
      <c r="D3777" s="14"/>
      <c r="F3777" s="13"/>
      <c r="G3777" s="10"/>
      <c r="H3777" s="10"/>
      <c r="I3777" s="10"/>
      <c r="J3777" s="10"/>
    </row>
    <row r="3778" spans="2:10">
      <c r="B3778" s="11"/>
      <c r="D3778" s="14"/>
      <c r="F3778" s="13"/>
      <c r="G3778" s="10"/>
      <c r="H3778" s="10"/>
      <c r="I3778" s="10"/>
      <c r="J3778" s="10"/>
    </row>
    <row r="3779" spans="2:10">
      <c r="B3779" s="11"/>
      <c r="D3779" s="14"/>
      <c r="F3779" s="13"/>
      <c r="G3779" s="10"/>
      <c r="H3779" s="10"/>
      <c r="I3779" s="10"/>
      <c r="J3779" s="10"/>
    </row>
    <row r="3780" spans="2:10">
      <c r="B3780" s="11"/>
      <c r="D3780" s="14"/>
      <c r="F3780" s="13"/>
      <c r="G3780" s="10"/>
      <c r="H3780" s="10"/>
      <c r="I3780" s="10"/>
      <c r="J3780" s="10"/>
    </row>
    <row r="3781" spans="2:10">
      <c r="B3781" s="11"/>
      <c r="D3781" s="14"/>
      <c r="F3781" s="13"/>
      <c r="G3781" s="10"/>
      <c r="H3781" s="10"/>
      <c r="I3781" s="10"/>
      <c r="J3781" s="10"/>
    </row>
    <row r="3782" spans="2:10">
      <c r="B3782" s="11"/>
      <c r="D3782" s="14"/>
      <c r="F3782" s="13"/>
      <c r="G3782" s="10"/>
      <c r="H3782" s="10"/>
      <c r="I3782" s="10"/>
      <c r="J3782" s="10"/>
    </row>
    <row r="3783" spans="2:10">
      <c r="B3783" s="11"/>
      <c r="D3783" s="14"/>
      <c r="F3783" s="13"/>
      <c r="G3783" s="10"/>
      <c r="H3783" s="10"/>
      <c r="I3783" s="10"/>
      <c r="J3783" s="10"/>
    </row>
    <row r="3784" spans="2:10">
      <c r="B3784" s="11"/>
      <c r="D3784" s="14"/>
      <c r="F3784" s="13"/>
      <c r="G3784" s="10"/>
      <c r="H3784" s="10"/>
      <c r="I3784" s="10"/>
      <c r="J3784" s="10"/>
    </row>
    <row r="3785" spans="2:10">
      <c r="B3785" s="11"/>
      <c r="D3785" s="14"/>
      <c r="F3785" s="13"/>
      <c r="G3785" s="10"/>
      <c r="H3785" s="10"/>
      <c r="I3785" s="10"/>
      <c r="J3785" s="10"/>
    </row>
    <row r="3786" spans="2:10">
      <c r="B3786" s="11"/>
      <c r="D3786" s="14"/>
      <c r="F3786" s="13"/>
      <c r="G3786" s="10"/>
      <c r="H3786" s="10"/>
      <c r="I3786" s="10"/>
      <c r="J3786" s="10"/>
    </row>
    <row r="3787" spans="2:10">
      <c r="B3787" s="11"/>
      <c r="D3787" s="14"/>
      <c r="F3787" s="13"/>
      <c r="G3787" s="10"/>
      <c r="H3787" s="10"/>
      <c r="I3787" s="10"/>
      <c r="J3787" s="10"/>
    </row>
    <row r="3788" spans="2:10">
      <c r="B3788" s="11"/>
      <c r="D3788" s="14"/>
      <c r="F3788" s="13"/>
      <c r="G3788" s="10"/>
      <c r="H3788" s="10"/>
      <c r="I3788" s="10"/>
      <c r="J3788" s="10"/>
    </row>
    <row r="3789" spans="2:10">
      <c r="B3789" s="11"/>
      <c r="D3789" s="14"/>
      <c r="F3789" s="13"/>
      <c r="G3789" s="10"/>
      <c r="H3789" s="10"/>
      <c r="I3789" s="10"/>
      <c r="J3789" s="10"/>
    </row>
    <row r="3790" spans="2:10">
      <c r="B3790" s="11"/>
      <c r="D3790" s="14"/>
      <c r="F3790" s="13"/>
      <c r="G3790" s="10"/>
      <c r="H3790" s="10"/>
      <c r="I3790" s="10"/>
      <c r="J3790" s="10"/>
    </row>
    <row r="3791" spans="2:10">
      <c r="B3791" s="11"/>
      <c r="D3791" s="14"/>
      <c r="F3791" s="13"/>
      <c r="G3791" s="10"/>
      <c r="H3791" s="10"/>
      <c r="I3791" s="10"/>
      <c r="J3791" s="10"/>
    </row>
    <row r="3792" spans="2:10">
      <c r="B3792" s="11"/>
      <c r="D3792" s="14"/>
      <c r="F3792" s="13"/>
      <c r="G3792" s="10"/>
      <c r="H3792" s="10"/>
      <c r="I3792" s="10"/>
      <c r="J3792" s="10"/>
    </row>
    <row r="3793" spans="2:10">
      <c r="B3793" s="11"/>
      <c r="D3793" s="14"/>
      <c r="F3793" s="13"/>
      <c r="G3793" s="10"/>
      <c r="H3793" s="10"/>
      <c r="I3793" s="10"/>
      <c r="J3793" s="10"/>
    </row>
    <row r="3794" spans="2:10">
      <c r="B3794" s="11"/>
      <c r="D3794" s="14"/>
      <c r="F3794" s="13"/>
      <c r="G3794" s="10"/>
      <c r="H3794" s="10"/>
      <c r="I3794" s="10"/>
      <c r="J3794" s="10"/>
    </row>
    <row r="3795" spans="2:10">
      <c r="B3795" s="11"/>
      <c r="D3795" s="14"/>
      <c r="F3795" s="13"/>
      <c r="G3795" s="10"/>
      <c r="H3795" s="10"/>
      <c r="I3795" s="10"/>
      <c r="J3795" s="10"/>
    </row>
    <row r="3796" spans="2:10">
      <c r="B3796" s="11"/>
      <c r="D3796" s="14"/>
      <c r="F3796" s="13"/>
      <c r="G3796" s="10"/>
      <c r="H3796" s="10"/>
      <c r="I3796" s="10"/>
      <c r="J3796" s="10"/>
    </row>
    <row r="3797" spans="2:10">
      <c r="B3797" s="11"/>
      <c r="D3797" s="14"/>
      <c r="F3797" s="13"/>
      <c r="G3797" s="10"/>
      <c r="H3797" s="10"/>
      <c r="I3797" s="10"/>
      <c r="J3797" s="10"/>
    </row>
    <row r="3798" spans="2:10">
      <c r="B3798" s="11"/>
      <c r="D3798" s="14"/>
      <c r="F3798" s="13"/>
      <c r="G3798" s="10"/>
      <c r="H3798" s="10"/>
      <c r="I3798" s="10"/>
      <c r="J3798" s="10"/>
    </row>
    <row r="3799" spans="2:10">
      <c r="B3799" s="11"/>
      <c r="D3799" s="14"/>
      <c r="F3799" s="13"/>
      <c r="G3799" s="10"/>
      <c r="H3799" s="10"/>
      <c r="I3799" s="10"/>
      <c r="J3799" s="10"/>
    </row>
    <row r="3800" spans="2:10">
      <c r="B3800" s="11"/>
      <c r="D3800" s="14"/>
      <c r="F3800" s="13"/>
      <c r="G3800" s="10"/>
      <c r="H3800" s="10"/>
      <c r="I3800" s="10"/>
      <c r="J3800" s="10"/>
    </row>
    <row r="3801" spans="2:10">
      <c r="B3801" s="11"/>
      <c r="D3801" s="14"/>
      <c r="F3801" s="13"/>
      <c r="G3801" s="10"/>
      <c r="H3801" s="10"/>
      <c r="I3801" s="10"/>
      <c r="J3801" s="10"/>
    </row>
    <row r="3802" spans="2:10">
      <c r="B3802" s="11"/>
      <c r="D3802" s="14"/>
      <c r="F3802" s="13"/>
      <c r="G3802" s="10"/>
      <c r="H3802" s="10"/>
      <c r="I3802" s="10"/>
      <c r="J3802" s="10"/>
    </row>
    <row r="3803" spans="2:10">
      <c r="B3803" s="11"/>
      <c r="D3803" s="14"/>
      <c r="F3803" s="13"/>
      <c r="G3803" s="10"/>
      <c r="H3803" s="10"/>
      <c r="I3803" s="10"/>
      <c r="J3803" s="10"/>
    </row>
    <row r="3804" spans="2:10">
      <c r="B3804" s="11"/>
      <c r="D3804" s="14"/>
      <c r="F3804" s="13"/>
      <c r="G3804" s="10"/>
      <c r="H3804" s="10"/>
      <c r="I3804" s="10"/>
      <c r="J3804" s="10"/>
    </row>
    <row r="3805" spans="2:10">
      <c r="B3805" s="11"/>
      <c r="D3805" s="14"/>
      <c r="F3805" s="13"/>
      <c r="G3805" s="10"/>
      <c r="H3805" s="10"/>
      <c r="I3805" s="10"/>
      <c r="J3805" s="10"/>
    </row>
    <row r="3806" spans="2:10">
      <c r="B3806" s="11"/>
      <c r="D3806" s="14"/>
      <c r="F3806" s="13"/>
      <c r="G3806" s="10"/>
      <c r="H3806" s="10"/>
      <c r="I3806" s="10"/>
      <c r="J3806" s="10"/>
    </row>
    <row r="3807" spans="2:10">
      <c r="B3807" s="11"/>
      <c r="D3807" s="14"/>
      <c r="F3807" s="13"/>
      <c r="G3807" s="10"/>
      <c r="H3807" s="10"/>
      <c r="I3807" s="10"/>
      <c r="J3807" s="10"/>
    </row>
    <row r="3808" spans="2:10">
      <c r="B3808" s="11"/>
      <c r="D3808" s="14"/>
      <c r="F3808" s="13"/>
      <c r="G3808" s="10"/>
      <c r="H3808" s="10"/>
      <c r="I3808" s="10"/>
      <c r="J3808" s="10"/>
    </row>
    <row r="3809" spans="2:10">
      <c r="B3809" s="11"/>
      <c r="D3809" s="14"/>
      <c r="F3809" s="13"/>
      <c r="G3809" s="10"/>
      <c r="H3809" s="10"/>
      <c r="I3809" s="10"/>
      <c r="J3809" s="10"/>
    </row>
    <row r="3810" spans="2:10">
      <c r="B3810" s="11"/>
      <c r="D3810" s="14"/>
      <c r="F3810" s="13"/>
      <c r="G3810" s="10"/>
      <c r="H3810" s="10"/>
      <c r="I3810" s="10"/>
      <c r="J3810" s="10"/>
    </row>
    <row r="3811" spans="2:10">
      <c r="B3811" s="11"/>
      <c r="D3811" s="14"/>
      <c r="F3811" s="13"/>
      <c r="G3811" s="10"/>
      <c r="H3811" s="10"/>
      <c r="I3811" s="10"/>
      <c r="J3811" s="10"/>
    </row>
    <row r="3812" spans="2:10">
      <c r="B3812" s="11"/>
      <c r="D3812" s="14"/>
      <c r="F3812" s="13"/>
      <c r="G3812" s="10"/>
      <c r="H3812" s="10"/>
      <c r="I3812" s="10"/>
      <c r="J3812" s="10"/>
    </row>
    <row r="3813" spans="2:10">
      <c r="B3813" s="11"/>
      <c r="D3813" s="14"/>
      <c r="F3813" s="13"/>
      <c r="G3813" s="10"/>
      <c r="H3813" s="10"/>
      <c r="I3813" s="10"/>
      <c r="J3813" s="10"/>
    </row>
    <row r="3814" spans="2:10">
      <c r="B3814" s="11"/>
      <c r="D3814" s="14"/>
      <c r="F3814" s="13"/>
      <c r="G3814" s="10"/>
      <c r="H3814" s="10"/>
      <c r="I3814" s="10"/>
      <c r="J3814" s="10"/>
    </row>
    <row r="3815" spans="2:10">
      <c r="B3815" s="11"/>
      <c r="D3815" s="14"/>
      <c r="F3815" s="13"/>
      <c r="G3815" s="10"/>
      <c r="H3815" s="10"/>
      <c r="I3815" s="10"/>
      <c r="J3815" s="10"/>
    </row>
    <row r="3816" spans="2:10">
      <c r="B3816" s="11"/>
      <c r="D3816" s="14"/>
      <c r="F3816" s="13"/>
      <c r="G3816" s="10"/>
      <c r="H3816" s="10"/>
      <c r="I3816" s="10"/>
      <c r="J3816" s="10"/>
    </row>
    <row r="3817" spans="2:10">
      <c r="B3817" s="11"/>
      <c r="D3817" s="14"/>
      <c r="F3817" s="13"/>
      <c r="G3817" s="10"/>
      <c r="H3817" s="10"/>
      <c r="I3817" s="10"/>
      <c r="J3817" s="10"/>
    </row>
    <row r="3818" spans="2:10">
      <c r="B3818" s="11"/>
      <c r="D3818" s="14"/>
      <c r="F3818" s="13"/>
      <c r="G3818" s="10"/>
      <c r="H3818" s="10"/>
      <c r="I3818" s="10"/>
      <c r="J3818" s="10"/>
    </row>
    <row r="3819" spans="2:10">
      <c r="B3819" s="11"/>
      <c r="D3819" s="14"/>
      <c r="F3819" s="13"/>
      <c r="G3819" s="10"/>
      <c r="H3819" s="10"/>
      <c r="I3819" s="10"/>
      <c r="J3819" s="10"/>
    </row>
    <row r="3820" spans="2:10">
      <c r="B3820" s="11"/>
      <c r="D3820" s="14"/>
      <c r="F3820" s="13"/>
      <c r="G3820" s="10"/>
      <c r="H3820" s="10"/>
      <c r="I3820" s="10"/>
      <c r="J3820" s="10"/>
    </row>
    <row r="3821" spans="2:10">
      <c r="B3821" s="11"/>
      <c r="D3821" s="14"/>
      <c r="F3821" s="13"/>
      <c r="G3821" s="10"/>
      <c r="H3821" s="10"/>
      <c r="I3821" s="10"/>
      <c r="J3821" s="10"/>
    </row>
    <row r="3822" spans="2:10">
      <c r="B3822" s="11"/>
      <c r="D3822" s="14"/>
      <c r="F3822" s="13"/>
      <c r="G3822" s="10"/>
      <c r="H3822" s="10"/>
      <c r="I3822" s="10"/>
      <c r="J3822" s="10"/>
    </row>
    <row r="3823" spans="2:10">
      <c r="B3823" s="11"/>
      <c r="D3823" s="14"/>
      <c r="F3823" s="13"/>
      <c r="G3823" s="10"/>
      <c r="H3823" s="10"/>
      <c r="I3823" s="10"/>
      <c r="J3823" s="10"/>
    </row>
    <row r="3824" spans="2:10">
      <c r="B3824" s="11"/>
      <c r="D3824" s="14"/>
      <c r="F3824" s="13"/>
      <c r="G3824" s="10"/>
      <c r="H3824" s="10"/>
      <c r="I3824" s="10"/>
      <c r="J3824" s="10"/>
    </row>
    <row r="3825" spans="2:10">
      <c r="B3825" s="11"/>
      <c r="D3825" s="14"/>
      <c r="F3825" s="13"/>
      <c r="G3825" s="10"/>
      <c r="H3825" s="10"/>
      <c r="I3825" s="10"/>
      <c r="J3825" s="10"/>
    </row>
    <row r="3826" spans="2:10">
      <c r="B3826" s="11"/>
      <c r="D3826" s="14"/>
      <c r="F3826" s="13"/>
      <c r="G3826" s="10"/>
      <c r="H3826" s="10"/>
      <c r="I3826" s="10"/>
      <c r="J3826" s="10"/>
    </row>
    <row r="3827" spans="2:10">
      <c r="B3827" s="11"/>
      <c r="D3827" s="14"/>
      <c r="F3827" s="13"/>
      <c r="G3827" s="10"/>
      <c r="H3827" s="10"/>
      <c r="I3827" s="10"/>
      <c r="J3827" s="10"/>
    </row>
    <row r="3828" spans="2:10">
      <c r="B3828" s="11"/>
      <c r="D3828" s="14"/>
      <c r="F3828" s="13"/>
      <c r="G3828" s="10"/>
      <c r="H3828" s="10"/>
      <c r="I3828" s="10"/>
      <c r="J3828" s="10"/>
    </row>
    <row r="3829" spans="2:10">
      <c r="B3829" s="11"/>
      <c r="D3829" s="14"/>
      <c r="F3829" s="13"/>
      <c r="G3829" s="10"/>
      <c r="H3829" s="10"/>
      <c r="I3829" s="10"/>
      <c r="J3829" s="10"/>
    </row>
    <row r="3830" spans="2:10">
      <c r="B3830" s="11"/>
      <c r="D3830" s="14"/>
      <c r="F3830" s="13"/>
      <c r="G3830" s="10"/>
      <c r="H3830" s="10"/>
      <c r="I3830" s="10"/>
      <c r="J3830" s="10"/>
    </row>
    <row r="3831" spans="2:10">
      <c r="B3831" s="11"/>
      <c r="D3831" s="14"/>
      <c r="F3831" s="13"/>
      <c r="G3831" s="10"/>
      <c r="H3831" s="10"/>
      <c r="I3831" s="10"/>
      <c r="J3831" s="10"/>
    </row>
    <row r="3832" spans="2:10">
      <c r="B3832" s="11"/>
      <c r="D3832" s="14"/>
      <c r="F3832" s="13"/>
      <c r="G3832" s="10"/>
      <c r="H3832" s="10"/>
      <c r="I3832" s="10"/>
      <c r="J3832" s="10"/>
    </row>
    <row r="3833" spans="2:10">
      <c r="B3833" s="11"/>
      <c r="D3833" s="14"/>
      <c r="F3833" s="13"/>
      <c r="G3833" s="10"/>
      <c r="H3833" s="10"/>
      <c r="I3833" s="10"/>
      <c r="J3833" s="10"/>
    </row>
    <row r="3834" spans="2:10">
      <c r="B3834" s="11"/>
      <c r="D3834" s="14"/>
      <c r="F3834" s="13"/>
      <c r="G3834" s="10"/>
      <c r="H3834" s="10"/>
      <c r="I3834" s="10"/>
      <c r="J3834" s="10"/>
    </row>
    <row r="3835" spans="2:10">
      <c r="B3835" s="11"/>
      <c r="D3835" s="14"/>
      <c r="F3835" s="13"/>
      <c r="G3835" s="10"/>
      <c r="H3835" s="10"/>
      <c r="I3835" s="10"/>
      <c r="J3835" s="10"/>
    </row>
    <row r="3836" spans="2:10">
      <c r="B3836" s="11"/>
      <c r="D3836" s="14"/>
      <c r="F3836" s="13"/>
      <c r="G3836" s="10"/>
      <c r="H3836" s="10"/>
      <c r="I3836" s="10"/>
      <c r="J3836" s="10"/>
    </row>
    <row r="3837" spans="2:10">
      <c r="B3837" s="11"/>
      <c r="D3837" s="14"/>
      <c r="F3837" s="13"/>
      <c r="G3837" s="10"/>
      <c r="H3837" s="10"/>
      <c r="I3837" s="10"/>
      <c r="J3837" s="10"/>
    </row>
    <row r="3838" spans="2:10">
      <c r="B3838" s="11"/>
      <c r="D3838" s="14"/>
      <c r="F3838" s="13"/>
      <c r="G3838" s="10"/>
      <c r="H3838" s="10"/>
      <c r="I3838" s="10"/>
      <c r="J3838" s="10"/>
    </row>
    <row r="3839" spans="2:10">
      <c r="B3839" s="11"/>
      <c r="D3839" s="14"/>
      <c r="F3839" s="13"/>
      <c r="G3839" s="10"/>
      <c r="H3839" s="10"/>
      <c r="I3839" s="10"/>
      <c r="J3839" s="10"/>
    </row>
    <row r="3840" spans="2:10">
      <c r="B3840" s="11"/>
      <c r="D3840" s="14"/>
      <c r="F3840" s="13"/>
      <c r="G3840" s="10"/>
      <c r="H3840" s="10"/>
      <c r="I3840" s="10"/>
      <c r="J3840" s="10"/>
    </row>
    <row r="3841" spans="2:10">
      <c r="B3841" s="11"/>
      <c r="D3841" s="14"/>
      <c r="F3841" s="13"/>
      <c r="G3841" s="10"/>
      <c r="H3841" s="10"/>
      <c r="I3841" s="10"/>
      <c r="J3841" s="10"/>
    </row>
    <row r="3842" spans="2:10">
      <c r="B3842" s="11"/>
      <c r="D3842" s="14"/>
      <c r="F3842" s="13"/>
      <c r="G3842" s="10"/>
      <c r="H3842" s="10"/>
      <c r="I3842" s="10"/>
      <c r="J3842" s="10"/>
    </row>
    <row r="3843" spans="2:10">
      <c r="B3843" s="11"/>
      <c r="D3843" s="14"/>
      <c r="F3843" s="13"/>
      <c r="G3843" s="10"/>
      <c r="H3843" s="10"/>
      <c r="I3843" s="10"/>
      <c r="J3843" s="10"/>
    </row>
    <row r="3844" spans="2:10">
      <c r="B3844" s="11"/>
      <c r="D3844" s="14"/>
      <c r="F3844" s="13"/>
      <c r="G3844" s="10"/>
      <c r="H3844" s="10"/>
      <c r="I3844" s="10"/>
      <c r="J3844" s="10"/>
    </row>
    <row r="3845" spans="2:10">
      <c r="B3845" s="11"/>
      <c r="D3845" s="14"/>
      <c r="F3845" s="13"/>
      <c r="G3845" s="10"/>
      <c r="H3845" s="10"/>
      <c r="I3845" s="10"/>
      <c r="J3845" s="10"/>
    </row>
    <row r="3846" spans="2:10">
      <c r="B3846" s="11"/>
      <c r="D3846" s="14"/>
      <c r="F3846" s="13"/>
      <c r="G3846" s="10"/>
      <c r="H3846" s="10"/>
      <c r="I3846" s="10"/>
      <c r="J3846" s="10"/>
    </row>
    <row r="3847" spans="2:10">
      <c r="B3847" s="11"/>
      <c r="D3847" s="14"/>
      <c r="F3847" s="13"/>
      <c r="G3847" s="10"/>
      <c r="H3847" s="10"/>
      <c r="I3847" s="10"/>
      <c r="J3847" s="10"/>
    </row>
    <row r="3848" spans="2:10">
      <c r="B3848" s="11"/>
      <c r="D3848" s="14"/>
      <c r="F3848" s="13"/>
      <c r="G3848" s="10"/>
      <c r="H3848" s="10"/>
      <c r="I3848" s="10"/>
      <c r="J3848" s="10"/>
    </row>
    <row r="3849" spans="2:10">
      <c r="B3849" s="11"/>
      <c r="D3849" s="14"/>
      <c r="F3849" s="13"/>
      <c r="G3849" s="10"/>
      <c r="H3849" s="10"/>
      <c r="I3849" s="10"/>
      <c r="J3849" s="10"/>
    </row>
    <row r="3850" spans="2:10">
      <c r="B3850" s="11"/>
      <c r="D3850" s="14"/>
      <c r="F3850" s="13"/>
      <c r="G3850" s="10"/>
      <c r="H3850" s="10"/>
      <c r="I3850" s="10"/>
      <c r="J3850" s="10"/>
    </row>
    <row r="3851" spans="2:10">
      <c r="B3851" s="11"/>
      <c r="D3851" s="14"/>
      <c r="F3851" s="13"/>
      <c r="G3851" s="10"/>
      <c r="H3851" s="10"/>
      <c r="I3851" s="10"/>
      <c r="J3851" s="10"/>
    </row>
    <row r="3852" spans="2:10">
      <c r="B3852" s="11"/>
      <c r="D3852" s="14"/>
      <c r="F3852" s="13"/>
      <c r="G3852" s="10"/>
      <c r="H3852" s="10"/>
      <c r="I3852" s="10"/>
      <c r="J3852" s="10"/>
    </row>
    <row r="3853" spans="2:10">
      <c r="B3853" s="11"/>
      <c r="D3853" s="14"/>
      <c r="F3853" s="13"/>
      <c r="G3853" s="10"/>
      <c r="H3853" s="10"/>
      <c r="I3853" s="10"/>
      <c r="J3853" s="10"/>
    </row>
    <row r="3854" spans="2:10">
      <c r="B3854" s="11"/>
      <c r="D3854" s="14"/>
      <c r="F3854" s="13"/>
      <c r="G3854" s="10"/>
      <c r="H3854" s="10"/>
      <c r="I3854" s="10"/>
      <c r="J3854" s="10"/>
    </row>
    <row r="3855" spans="2:10">
      <c r="B3855" s="11"/>
      <c r="D3855" s="14"/>
      <c r="F3855" s="13"/>
      <c r="G3855" s="10"/>
      <c r="H3855" s="10"/>
      <c r="I3855" s="10"/>
      <c r="J3855" s="10"/>
    </row>
    <row r="3856" spans="2:10">
      <c r="B3856" s="11"/>
      <c r="D3856" s="14"/>
      <c r="F3856" s="13"/>
      <c r="G3856" s="10"/>
      <c r="H3856" s="10"/>
      <c r="I3856" s="10"/>
      <c r="J3856" s="10"/>
    </row>
    <row r="3857" spans="2:10">
      <c r="B3857" s="11"/>
      <c r="D3857" s="14"/>
      <c r="F3857" s="13"/>
      <c r="G3857" s="10"/>
      <c r="H3857" s="10"/>
      <c r="I3857" s="10"/>
      <c r="J3857" s="10"/>
    </row>
    <row r="3858" spans="2:10">
      <c r="B3858" s="11"/>
      <c r="D3858" s="14"/>
      <c r="F3858" s="13"/>
      <c r="G3858" s="10"/>
      <c r="H3858" s="10"/>
      <c r="I3858" s="10"/>
      <c r="J3858" s="10"/>
    </row>
    <row r="3859" spans="2:10">
      <c r="B3859" s="11"/>
      <c r="D3859" s="14"/>
      <c r="F3859" s="13"/>
      <c r="G3859" s="10"/>
      <c r="H3859" s="10"/>
      <c r="I3859" s="10"/>
      <c r="J3859" s="10"/>
    </row>
    <row r="3860" spans="2:10">
      <c r="B3860" s="11"/>
      <c r="D3860" s="14"/>
      <c r="F3860" s="13"/>
      <c r="G3860" s="10"/>
      <c r="H3860" s="10"/>
      <c r="I3860" s="10"/>
      <c r="J3860" s="10"/>
    </row>
    <row r="3861" spans="2:10">
      <c r="B3861" s="11"/>
      <c r="D3861" s="14"/>
      <c r="F3861" s="13"/>
      <c r="G3861" s="10"/>
      <c r="H3861" s="10"/>
      <c r="I3861" s="10"/>
      <c r="J3861" s="10"/>
    </row>
    <row r="3862" spans="2:10">
      <c r="B3862" s="11"/>
      <c r="D3862" s="14"/>
      <c r="F3862" s="13"/>
      <c r="G3862" s="10"/>
      <c r="H3862" s="10"/>
      <c r="I3862" s="10"/>
      <c r="J3862" s="10"/>
    </row>
    <row r="3863" spans="2:10">
      <c r="B3863" s="11"/>
      <c r="D3863" s="14"/>
      <c r="F3863" s="13"/>
      <c r="G3863" s="10"/>
      <c r="H3863" s="10"/>
      <c r="I3863" s="10"/>
      <c r="J3863" s="10"/>
    </row>
    <row r="3864" spans="2:10">
      <c r="B3864" s="11"/>
      <c r="D3864" s="14"/>
      <c r="F3864" s="13"/>
      <c r="G3864" s="10"/>
      <c r="H3864" s="10"/>
      <c r="I3864" s="10"/>
      <c r="J3864" s="10"/>
    </row>
    <row r="3865" spans="2:10">
      <c r="B3865" s="11"/>
      <c r="D3865" s="14"/>
      <c r="F3865" s="13"/>
      <c r="G3865" s="10"/>
      <c r="H3865" s="10"/>
      <c r="I3865" s="10"/>
      <c r="J3865" s="10"/>
    </row>
    <row r="3866" spans="2:10">
      <c r="B3866" s="11"/>
      <c r="D3866" s="14"/>
      <c r="F3866" s="13"/>
      <c r="G3866" s="10"/>
      <c r="H3866" s="10"/>
      <c r="I3866" s="10"/>
      <c r="J3866" s="10"/>
    </row>
    <row r="3867" spans="2:10">
      <c r="B3867" s="11"/>
      <c r="D3867" s="14"/>
      <c r="F3867" s="13"/>
      <c r="G3867" s="10"/>
      <c r="H3867" s="10"/>
      <c r="I3867" s="10"/>
      <c r="J3867" s="10"/>
    </row>
    <row r="3868" spans="2:10">
      <c r="B3868" s="11"/>
      <c r="D3868" s="14"/>
      <c r="F3868" s="13"/>
      <c r="G3868" s="10"/>
      <c r="H3868" s="10"/>
      <c r="I3868" s="10"/>
      <c r="J3868" s="10"/>
    </row>
    <row r="3869" spans="2:10">
      <c r="B3869" s="11"/>
      <c r="D3869" s="14"/>
      <c r="F3869" s="13"/>
      <c r="G3869" s="10"/>
      <c r="H3869" s="10"/>
      <c r="I3869" s="10"/>
      <c r="J3869" s="10"/>
    </row>
    <row r="3870" spans="2:10">
      <c r="B3870" s="11"/>
      <c r="D3870" s="14"/>
      <c r="F3870" s="13"/>
      <c r="G3870" s="10"/>
      <c r="H3870" s="10"/>
      <c r="I3870" s="10"/>
      <c r="J3870" s="10"/>
    </row>
    <row r="3871" spans="2:10">
      <c r="B3871" s="11"/>
      <c r="D3871" s="14"/>
      <c r="F3871" s="13"/>
      <c r="G3871" s="10"/>
      <c r="H3871" s="10"/>
      <c r="I3871" s="10"/>
      <c r="J3871" s="10"/>
    </row>
    <row r="3872" spans="2:10">
      <c r="B3872" s="11"/>
      <c r="D3872" s="14"/>
      <c r="F3872" s="13"/>
      <c r="G3872" s="10"/>
      <c r="H3872" s="10"/>
      <c r="I3872" s="10"/>
      <c r="J3872" s="10"/>
    </row>
    <row r="3873" spans="2:10">
      <c r="B3873" s="11"/>
      <c r="D3873" s="14"/>
      <c r="F3873" s="13"/>
      <c r="G3873" s="10"/>
      <c r="H3873" s="10"/>
      <c r="I3873" s="10"/>
      <c r="J3873" s="10"/>
    </row>
    <row r="3874" spans="2:10">
      <c r="B3874" s="11"/>
      <c r="D3874" s="14"/>
      <c r="F3874" s="13"/>
      <c r="G3874" s="10"/>
      <c r="H3874" s="10"/>
      <c r="I3874" s="10"/>
      <c r="J3874" s="10"/>
    </row>
    <row r="3875" spans="2:10">
      <c r="B3875" s="11"/>
      <c r="D3875" s="14"/>
      <c r="F3875" s="13"/>
      <c r="G3875" s="10"/>
      <c r="H3875" s="10"/>
      <c r="I3875" s="10"/>
      <c r="J3875" s="10"/>
    </row>
    <row r="3876" spans="2:10">
      <c r="B3876" s="11"/>
      <c r="D3876" s="14"/>
      <c r="F3876" s="13"/>
      <c r="G3876" s="10"/>
      <c r="H3876" s="10"/>
      <c r="I3876" s="10"/>
      <c r="J3876" s="10"/>
    </row>
    <row r="3877" spans="2:10">
      <c r="B3877" s="11"/>
      <c r="D3877" s="14"/>
      <c r="F3877" s="13"/>
      <c r="G3877" s="10"/>
      <c r="H3877" s="10"/>
      <c r="I3877" s="10"/>
      <c r="J3877" s="10"/>
    </row>
    <row r="3878" spans="2:10">
      <c r="B3878" s="11"/>
      <c r="D3878" s="14"/>
      <c r="F3878" s="13"/>
      <c r="G3878" s="10"/>
      <c r="H3878" s="10"/>
      <c r="I3878" s="10"/>
      <c r="J3878" s="10"/>
    </row>
    <row r="3879" spans="2:10">
      <c r="B3879" s="11"/>
      <c r="D3879" s="14"/>
      <c r="F3879" s="13"/>
      <c r="G3879" s="10"/>
      <c r="H3879" s="10"/>
      <c r="I3879" s="10"/>
      <c r="J3879" s="10"/>
    </row>
    <row r="3880" spans="2:10">
      <c r="B3880" s="11"/>
      <c r="D3880" s="14"/>
      <c r="F3880" s="13"/>
      <c r="G3880" s="10"/>
      <c r="H3880" s="10"/>
      <c r="I3880" s="10"/>
      <c r="J3880" s="10"/>
    </row>
    <row r="3881" spans="2:10">
      <c r="B3881" s="11"/>
      <c r="D3881" s="14"/>
      <c r="F3881" s="13"/>
      <c r="G3881" s="10"/>
      <c r="H3881" s="10"/>
      <c r="I3881" s="10"/>
      <c r="J3881" s="10"/>
    </row>
    <row r="3882" spans="2:10">
      <c r="B3882" s="11"/>
      <c r="D3882" s="14"/>
      <c r="F3882" s="13"/>
      <c r="G3882" s="10"/>
      <c r="H3882" s="10"/>
      <c r="I3882" s="10"/>
      <c r="J3882" s="10"/>
    </row>
    <row r="3883" spans="2:10">
      <c r="B3883" s="11"/>
      <c r="D3883" s="14"/>
      <c r="F3883" s="13"/>
      <c r="G3883" s="10"/>
      <c r="H3883" s="10"/>
      <c r="I3883" s="10"/>
      <c r="J3883" s="10"/>
    </row>
    <row r="3884" spans="2:10">
      <c r="B3884" s="11"/>
      <c r="D3884" s="14"/>
      <c r="F3884" s="13"/>
      <c r="G3884" s="10"/>
      <c r="H3884" s="10"/>
      <c r="I3884" s="10"/>
      <c r="J3884" s="10"/>
    </row>
    <row r="3885" spans="2:10">
      <c r="B3885" s="11"/>
      <c r="D3885" s="14"/>
      <c r="F3885" s="13"/>
      <c r="G3885" s="10"/>
      <c r="H3885" s="10"/>
      <c r="I3885" s="10"/>
      <c r="J3885" s="10"/>
    </row>
    <row r="3886" spans="2:10">
      <c r="B3886" s="11"/>
      <c r="D3886" s="14"/>
      <c r="F3886" s="13"/>
      <c r="G3886" s="10"/>
      <c r="H3886" s="10"/>
      <c r="I3886" s="10"/>
      <c r="J3886" s="10"/>
    </row>
    <row r="3887" spans="2:10">
      <c r="B3887" s="11"/>
      <c r="D3887" s="14"/>
      <c r="F3887" s="13"/>
      <c r="G3887" s="10"/>
      <c r="H3887" s="10"/>
      <c r="I3887" s="10"/>
      <c r="J3887" s="10"/>
    </row>
    <row r="3888" spans="2:10">
      <c r="B3888" s="11"/>
      <c r="D3888" s="14"/>
      <c r="F3888" s="13"/>
      <c r="G3888" s="10"/>
      <c r="H3888" s="10"/>
      <c r="I3888" s="10"/>
      <c r="J3888" s="10"/>
    </row>
    <row r="3889" spans="2:10">
      <c r="B3889" s="11"/>
      <c r="D3889" s="14"/>
      <c r="F3889" s="13"/>
      <c r="G3889" s="10"/>
      <c r="H3889" s="10"/>
      <c r="I3889" s="10"/>
      <c r="J3889" s="10"/>
    </row>
    <row r="3890" spans="2:10">
      <c r="B3890" s="11"/>
      <c r="D3890" s="14"/>
      <c r="F3890" s="13"/>
      <c r="G3890" s="10"/>
      <c r="H3890" s="10"/>
      <c r="I3890" s="10"/>
      <c r="J3890" s="10"/>
    </row>
    <row r="3891" spans="2:10">
      <c r="B3891" s="11"/>
      <c r="D3891" s="14"/>
      <c r="F3891" s="13"/>
      <c r="G3891" s="10"/>
      <c r="H3891" s="10"/>
      <c r="I3891" s="10"/>
      <c r="J3891" s="10"/>
    </row>
    <row r="3892" spans="2:10">
      <c r="B3892" s="11"/>
      <c r="D3892" s="14"/>
      <c r="F3892" s="13"/>
      <c r="G3892" s="10"/>
      <c r="H3892" s="10"/>
      <c r="I3892" s="10"/>
      <c r="J3892" s="10"/>
    </row>
    <row r="3893" spans="2:10">
      <c r="B3893" s="11"/>
      <c r="D3893" s="14"/>
      <c r="F3893" s="13"/>
      <c r="G3893" s="10"/>
      <c r="H3893" s="10"/>
      <c r="I3893" s="10"/>
      <c r="J3893" s="10"/>
    </row>
    <row r="3894" spans="2:10">
      <c r="B3894" s="11"/>
      <c r="D3894" s="14"/>
      <c r="F3894" s="13"/>
      <c r="G3894" s="10"/>
      <c r="H3894" s="10"/>
      <c r="I3894" s="10"/>
      <c r="J3894" s="10"/>
    </row>
    <row r="3895" spans="2:10">
      <c r="B3895" s="11"/>
      <c r="D3895" s="14"/>
      <c r="F3895" s="13"/>
      <c r="G3895" s="10"/>
      <c r="H3895" s="10"/>
      <c r="I3895" s="10"/>
      <c r="J3895" s="10"/>
    </row>
    <row r="3896" spans="2:10">
      <c r="B3896" s="11"/>
      <c r="D3896" s="14"/>
      <c r="F3896" s="13"/>
      <c r="G3896" s="10"/>
      <c r="H3896" s="10"/>
      <c r="I3896" s="10"/>
      <c r="J3896" s="10"/>
    </row>
    <row r="3897" spans="2:10">
      <c r="B3897" s="11"/>
      <c r="D3897" s="14"/>
      <c r="F3897" s="13"/>
      <c r="G3897" s="10"/>
      <c r="H3897" s="10"/>
      <c r="I3897" s="10"/>
      <c r="J3897" s="10"/>
    </row>
    <row r="3898" spans="2:10">
      <c r="B3898" s="11"/>
      <c r="D3898" s="14"/>
      <c r="F3898" s="13"/>
      <c r="G3898" s="10"/>
      <c r="H3898" s="10"/>
      <c r="I3898" s="10"/>
      <c r="J3898" s="10"/>
    </row>
    <row r="3899" spans="2:10">
      <c r="B3899" s="11"/>
      <c r="D3899" s="14"/>
      <c r="F3899" s="13"/>
      <c r="G3899" s="10"/>
      <c r="H3899" s="10"/>
      <c r="I3899" s="10"/>
      <c r="J3899" s="10"/>
    </row>
    <row r="3900" spans="2:10">
      <c r="B3900" s="11"/>
      <c r="D3900" s="14"/>
      <c r="F3900" s="13"/>
      <c r="G3900" s="10"/>
      <c r="H3900" s="10"/>
      <c r="I3900" s="10"/>
      <c r="J3900" s="10"/>
    </row>
    <row r="3901" spans="2:10">
      <c r="B3901" s="11"/>
      <c r="D3901" s="14"/>
      <c r="F3901" s="13"/>
      <c r="G3901" s="10"/>
      <c r="H3901" s="10"/>
      <c r="I3901" s="10"/>
      <c r="J3901" s="10"/>
    </row>
    <row r="3902" spans="2:10">
      <c r="B3902" s="11"/>
      <c r="D3902" s="14"/>
      <c r="F3902" s="13"/>
      <c r="G3902" s="10"/>
      <c r="H3902" s="10"/>
      <c r="I3902" s="10"/>
      <c r="J3902" s="10"/>
    </row>
    <row r="3903" spans="2:10">
      <c r="B3903" s="11"/>
      <c r="D3903" s="14"/>
      <c r="F3903" s="13"/>
      <c r="G3903" s="10"/>
      <c r="H3903" s="10"/>
      <c r="I3903" s="10"/>
      <c r="J3903" s="10"/>
    </row>
    <row r="3904" spans="2:10">
      <c r="B3904" s="11"/>
      <c r="D3904" s="14"/>
      <c r="F3904" s="13"/>
      <c r="G3904" s="10"/>
      <c r="H3904" s="10"/>
      <c r="I3904" s="10"/>
      <c r="J3904" s="10"/>
    </row>
    <row r="3905" spans="2:10">
      <c r="B3905" s="11"/>
      <c r="D3905" s="14"/>
      <c r="F3905" s="13"/>
      <c r="G3905" s="10"/>
      <c r="H3905" s="10"/>
      <c r="I3905" s="10"/>
      <c r="J3905" s="10"/>
    </row>
    <row r="3906" spans="2:10">
      <c r="B3906" s="11"/>
      <c r="D3906" s="14"/>
      <c r="F3906" s="13"/>
      <c r="G3906" s="10"/>
      <c r="H3906" s="10"/>
      <c r="I3906" s="10"/>
      <c r="J3906" s="10"/>
    </row>
    <row r="3907" spans="2:10">
      <c r="B3907" s="11"/>
      <c r="D3907" s="14"/>
      <c r="F3907" s="13"/>
      <c r="G3907" s="10"/>
      <c r="H3907" s="10"/>
      <c r="I3907" s="10"/>
      <c r="J3907" s="10"/>
    </row>
    <row r="3908" spans="2:10">
      <c r="B3908" s="11"/>
      <c r="D3908" s="14"/>
      <c r="F3908" s="13"/>
      <c r="G3908" s="10"/>
      <c r="H3908" s="10"/>
      <c r="I3908" s="10"/>
      <c r="J3908" s="10"/>
    </row>
    <row r="3909" spans="2:10">
      <c r="B3909" s="11"/>
      <c r="D3909" s="14"/>
      <c r="F3909" s="13"/>
      <c r="G3909" s="10"/>
      <c r="H3909" s="10"/>
      <c r="I3909" s="10"/>
      <c r="J3909" s="10"/>
    </row>
    <row r="3910" spans="2:10">
      <c r="B3910" s="11"/>
      <c r="D3910" s="14"/>
      <c r="F3910" s="13"/>
      <c r="G3910" s="10"/>
      <c r="H3910" s="10"/>
      <c r="I3910" s="10"/>
      <c r="J3910" s="10"/>
    </row>
    <row r="3911" spans="2:10">
      <c r="B3911" s="11"/>
      <c r="D3911" s="14"/>
      <c r="F3911" s="13"/>
      <c r="G3911" s="10"/>
      <c r="H3911" s="10"/>
      <c r="I3911" s="10"/>
      <c r="J3911" s="10"/>
    </row>
    <row r="3912" spans="2:10">
      <c r="B3912" s="11"/>
      <c r="D3912" s="14"/>
      <c r="F3912" s="13"/>
      <c r="G3912" s="10"/>
      <c r="H3912" s="10"/>
      <c r="I3912" s="10"/>
      <c r="J3912" s="10"/>
    </row>
    <row r="3913" spans="2:10">
      <c r="B3913" s="11"/>
      <c r="D3913" s="14"/>
      <c r="F3913" s="13"/>
      <c r="G3913" s="10"/>
      <c r="H3913" s="10"/>
      <c r="I3913" s="10"/>
      <c r="J3913" s="10"/>
    </row>
    <row r="3914" spans="2:10">
      <c r="B3914" s="11"/>
      <c r="D3914" s="14"/>
      <c r="F3914" s="13"/>
      <c r="G3914" s="10"/>
      <c r="H3914" s="10"/>
      <c r="I3914" s="10"/>
      <c r="J3914" s="10"/>
    </row>
    <row r="3915" spans="2:10">
      <c r="B3915" s="11"/>
      <c r="D3915" s="14"/>
      <c r="F3915" s="13"/>
      <c r="G3915" s="10"/>
      <c r="H3915" s="10"/>
      <c r="I3915" s="10"/>
      <c r="J3915" s="10"/>
    </row>
    <row r="3916" spans="2:10">
      <c r="B3916" s="11"/>
      <c r="D3916" s="14"/>
      <c r="F3916" s="13"/>
      <c r="G3916" s="10"/>
      <c r="H3916" s="10"/>
      <c r="I3916" s="10"/>
      <c r="J3916" s="10"/>
    </row>
    <row r="3917" spans="2:10">
      <c r="B3917" s="11"/>
      <c r="D3917" s="14"/>
      <c r="F3917" s="13"/>
      <c r="G3917" s="10"/>
      <c r="H3917" s="10"/>
      <c r="I3917" s="10"/>
      <c r="J3917" s="10"/>
    </row>
    <row r="3918" spans="2:10">
      <c r="B3918" s="11"/>
      <c r="D3918" s="14"/>
      <c r="F3918" s="13"/>
      <c r="G3918" s="10"/>
      <c r="H3918" s="10"/>
      <c r="I3918" s="10"/>
      <c r="J3918" s="10"/>
    </row>
    <row r="3919" spans="2:10">
      <c r="B3919" s="11"/>
      <c r="D3919" s="14"/>
      <c r="F3919" s="13"/>
      <c r="G3919" s="10"/>
      <c r="H3919" s="10"/>
      <c r="I3919" s="10"/>
      <c r="J3919" s="10"/>
    </row>
    <row r="3920" spans="2:10">
      <c r="B3920" s="11"/>
      <c r="D3920" s="14"/>
      <c r="F3920" s="13"/>
      <c r="G3920" s="10"/>
      <c r="H3920" s="10"/>
      <c r="I3920" s="10"/>
      <c r="J3920" s="10"/>
    </row>
    <row r="3921" spans="2:10">
      <c r="B3921" s="11"/>
      <c r="D3921" s="14"/>
      <c r="F3921" s="13"/>
      <c r="G3921" s="10"/>
      <c r="H3921" s="10"/>
      <c r="I3921" s="10"/>
      <c r="J3921" s="10"/>
    </row>
    <row r="3922" spans="2:10">
      <c r="B3922" s="11"/>
      <c r="D3922" s="14"/>
      <c r="F3922" s="13"/>
      <c r="G3922" s="10"/>
      <c r="H3922" s="10"/>
      <c r="I3922" s="10"/>
      <c r="J3922" s="10"/>
    </row>
    <row r="3923" spans="2:10">
      <c r="B3923" s="11"/>
      <c r="D3923" s="14"/>
      <c r="F3923" s="13"/>
      <c r="G3923" s="10"/>
      <c r="H3923" s="10"/>
      <c r="I3923" s="10"/>
      <c r="J3923" s="10"/>
    </row>
    <row r="3924" spans="2:10">
      <c r="B3924" s="11"/>
      <c r="D3924" s="14"/>
      <c r="F3924" s="13"/>
      <c r="G3924" s="10"/>
      <c r="H3924" s="10"/>
      <c r="I3924" s="10"/>
      <c r="J3924" s="10"/>
    </row>
    <row r="3925" spans="2:10">
      <c r="B3925" s="11"/>
      <c r="D3925" s="14"/>
      <c r="F3925" s="13"/>
      <c r="G3925" s="10"/>
      <c r="H3925" s="10"/>
      <c r="I3925" s="10"/>
      <c r="J3925" s="10"/>
    </row>
    <row r="3926" spans="2:10">
      <c r="B3926" s="11"/>
      <c r="D3926" s="14"/>
      <c r="F3926" s="13"/>
      <c r="G3926" s="10"/>
      <c r="H3926" s="10"/>
      <c r="I3926" s="10"/>
      <c r="J3926" s="10"/>
    </row>
    <row r="3927" spans="2:10">
      <c r="B3927" s="11"/>
      <c r="D3927" s="14"/>
      <c r="F3927" s="13"/>
      <c r="G3927" s="10"/>
      <c r="H3927" s="10"/>
      <c r="I3927" s="10"/>
      <c r="J3927" s="10"/>
    </row>
    <row r="3928" spans="2:10">
      <c r="B3928" s="11"/>
      <c r="D3928" s="14"/>
      <c r="F3928" s="13"/>
      <c r="G3928" s="10"/>
      <c r="H3928" s="10"/>
      <c r="I3928" s="10"/>
      <c r="J3928" s="10"/>
    </row>
    <row r="3929" spans="2:10">
      <c r="B3929" s="11"/>
      <c r="D3929" s="14"/>
      <c r="F3929" s="13"/>
      <c r="G3929" s="10"/>
      <c r="H3929" s="10"/>
      <c r="I3929" s="10"/>
      <c r="J3929" s="10"/>
    </row>
    <row r="3930" spans="2:10">
      <c r="B3930" s="11"/>
      <c r="D3930" s="14"/>
      <c r="F3930" s="13"/>
      <c r="G3930" s="10"/>
      <c r="H3930" s="10"/>
      <c r="I3930" s="10"/>
      <c r="J3930" s="10"/>
    </row>
    <row r="3931" spans="2:10">
      <c r="B3931" s="11"/>
      <c r="D3931" s="14"/>
      <c r="F3931" s="13"/>
      <c r="G3931" s="10"/>
      <c r="H3931" s="10"/>
      <c r="I3931" s="10"/>
      <c r="J3931" s="10"/>
    </row>
    <row r="3932" spans="2:10">
      <c r="B3932" s="11"/>
      <c r="D3932" s="14"/>
      <c r="F3932" s="13"/>
      <c r="G3932" s="10"/>
      <c r="H3932" s="10"/>
      <c r="I3932" s="10"/>
      <c r="J3932" s="10"/>
    </row>
    <row r="3933" spans="2:10">
      <c r="B3933" s="11"/>
      <c r="D3933" s="14"/>
      <c r="F3933" s="13"/>
      <c r="G3933" s="10"/>
      <c r="H3933" s="10"/>
      <c r="I3933" s="10"/>
      <c r="J3933" s="10"/>
    </row>
    <row r="3934" spans="2:10">
      <c r="B3934" s="11"/>
      <c r="D3934" s="14"/>
      <c r="F3934" s="13"/>
      <c r="G3934" s="10"/>
      <c r="H3934" s="10"/>
      <c r="I3934" s="10"/>
      <c r="J3934" s="10"/>
    </row>
    <row r="3935" spans="2:10">
      <c r="B3935" s="11"/>
      <c r="D3935" s="14"/>
      <c r="F3935" s="13"/>
      <c r="G3935" s="10"/>
      <c r="H3935" s="10"/>
      <c r="I3935" s="10"/>
      <c r="J3935" s="10"/>
    </row>
    <row r="3936" spans="2:10">
      <c r="B3936" s="11"/>
      <c r="D3936" s="14"/>
      <c r="F3936" s="13"/>
      <c r="G3936" s="10"/>
      <c r="H3936" s="10"/>
      <c r="I3936" s="10"/>
      <c r="J3936" s="10"/>
    </row>
    <row r="3937" spans="2:10">
      <c r="B3937" s="11"/>
      <c r="D3937" s="14"/>
      <c r="F3937" s="13"/>
      <c r="G3937" s="10"/>
      <c r="H3937" s="10"/>
      <c r="I3937" s="10"/>
      <c r="J3937" s="10"/>
    </row>
    <row r="3938" spans="2:10">
      <c r="B3938" s="11"/>
      <c r="D3938" s="14"/>
      <c r="F3938" s="13"/>
      <c r="G3938" s="10"/>
      <c r="H3938" s="10"/>
      <c r="I3938" s="10"/>
      <c r="J3938" s="10"/>
    </row>
    <row r="3939" spans="2:10">
      <c r="B3939" s="11"/>
      <c r="D3939" s="14"/>
      <c r="F3939" s="13"/>
      <c r="G3939" s="10"/>
      <c r="H3939" s="10"/>
      <c r="I3939" s="10"/>
      <c r="J3939" s="10"/>
    </row>
    <row r="3940" spans="2:10">
      <c r="B3940" s="11"/>
      <c r="D3940" s="14"/>
      <c r="F3940" s="13"/>
      <c r="G3940" s="10"/>
      <c r="H3940" s="10"/>
      <c r="I3940" s="10"/>
      <c r="J3940" s="10"/>
    </row>
    <row r="3941" spans="2:10">
      <c r="B3941" s="11"/>
      <c r="D3941" s="14"/>
      <c r="F3941" s="13"/>
      <c r="G3941" s="10"/>
      <c r="H3941" s="10"/>
      <c r="I3941" s="10"/>
      <c r="J3941" s="10"/>
    </row>
    <row r="3942" spans="2:10">
      <c r="B3942" s="11"/>
      <c r="D3942" s="14"/>
      <c r="F3942" s="13"/>
      <c r="G3942" s="10"/>
      <c r="H3942" s="10"/>
      <c r="I3942" s="10"/>
      <c r="J3942" s="10"/>
    </row>
    <row r="3943" spans="2:10">
      <c r="B3943" s="11"/>
      <c r="D3943" s="14"/>
      <c r="F3943" s="13"/>
      <c r="G3943" s="10"/>
      <c r="H3943" s="10"/>
      <c r="I3943" s="10"/>
      <c r="J3943" s="10"/>
    </row>
    <row r="3944" spans="2:10">
      <c r="B3944" s="11"/>
      <c r="D3944" s="14"/>
      <c r="F3944" s="13"/>
      <c r="G3944" s="10"/>
      <c r="H3944" s="10"/>
      <c r="I3944" s="10"/>
      <c r="J3944" s="10"/>
    </row>
    <row r="3945" spans="2:10">
      <c r="B3945" s="11"/>
      <c r="D3945" s="14"/>
      <c r="F3945" s="13"/>
      <c r="G3945" s="10"/>
      <c r="H3945" s="10"/>
      <c r="I3945" s="10"/>
      <c r="J3945" s="10"/>
    </row>
    <row r="3946" spans="2:10">
      <c r="B3946" s="11"/>
      <c r="D3946" s="14"/>
      <c r="F3946" s="13"/>
      <c r="G3946" s="10"/>
      <c r="H3946" s="10"/>
      <c r="I3946" s="10"/>
      <c r="J3946" s="10"/>
    </row>
    <row r="3947" spans="2:10">
      <c r="B3947" s="11"/>
      <c r="D3947" s="14"/>
      <c r="F3947" s="13"/>
      <c r="G3947" s="10"/>
      <c r="H3947" s="10"/>
      <c r="I3947" s="10"/>
      <c r="J3947" s="10"/>
    </row>
    <row r="3948" spans="2:10">
      <c r="B3948" s="11"/>
      <c r="D3948" s="14"/>
      <c r="F3948" s="13"/>
      <c r="G3948" s="10"/>
      <c r="H3948" s="10"/>
      <c r="I3948" s="10"/>
      <c r="J3948" s="10"/>
    </row>
    <row r="3949" spans="2:10">
      <c r="B3949" s="11"/>
      <c r="D3949" s="14"/>
      <c r="F3949" s="13"/>
      <c r="G3949" s="10"/>
      <c r="H3949" s="10"/>
      <c r="I3949" s="10"/>
      <c r="J3949" s="10"/>
    </row>
    <row r="3950" spans="2:10">
      <c r="B3950" s="11"/>
      <c r="D3950" s="14"/>
      <c r="F3950" s="13"/>
      <c r="G3950" s="10"/>
      <c r="H3950" s="10"/>
      <c r="I3950" s="10"/>
      <c r="J3950" s="10"/>
    </row>
    <row r="3951" spans="2:10">
      <c r="B3951" s="11"/>
      <c r="D3951" s="14"/>
      <c r="F3951" s="13"/>
      <c r="G3951" s="10"/>
      <c r="H3951" s="10"/>
      <c r="I3951" s="10"/>
      <c r="J3951" s="10"/>
    </row>
    <row r="3952" spans="2:10">
      <c r="B3952" s="11"/>
      <c r="D3952" s="14"/>
      <c r="F3952" s="13"/>
      <c r="G3952" s="10"/>
      <c r="H3952" s="10"/>
      <c r="I3952" s="10"/>
      <c r="J3952" s="10"/>
    </row>
    <row r="3953" spans="2:10">
      <c r="B3953" s="11"/>
      <c r="D3953" s="14"/>
      <c r="F3953" s="13"/>
      <c r="G3953" s="10"/>
      <c r="H3953" s="10"/>
      <c r="I3953" s="10"/>
      <c r="J3953" s="10"/>
    </row>
    <row r="3954" spans="2:10">
      <c r="B3954" s="11"/>
      <c r="D3954" s="14"/>
      <c r="F3954" s="13"/>
      <c r="G3954" s="10"/>
      <c r="H3954" s="10"/>
      <c r="I3954" s="10"/>
      <c r="J3954" s="10"/>
    </row>
    <row r="3955" spans="2:10">
      <c r="B3955" s="11"/>
      <c r="D3955" s="14"/>
      <c r="F3955" s="13"/>
      <c r="G3955" s="10"/>
      <c r="H3955" s="10"/>
      <c r="I3955" s="10"/>
      <c r="J3955" s="10"/>
    </row>
    <row r="3956" spans="2:10">
      <c r="B3956" s="11"/>
      <c r="D3956" s="14"/>
      <c r="F3956" s="13"/>
      <c r="G3956" s="10"/>
      <c r="H3956" s="10"/>
      <c r="I3956" s="10"/>
      <c r="J3956" s="10"/>
    </row>
    <row r="3957" spans="2:10">
      <c r="B3957" s="11"/>
      <c r="D3957" s="14"/>
      <c r="F3957" s="13"/>
      <c r="G3957" s="10"/>
      <c r="H3957" s="10"/>
      <c r="I3957" s="10"/>
      <c r="J3957" s="10"/>
    </row>
    <row r="3958" spans="2:10">
      <c r="B3958" s="11"/>
      <c r="D3958" s="14"/>
      <c r="F3958" s="13"/>
      <c r="G3958" s="10"/>
      <c r="H3958" s="10"/>
      <c r="I3958" s="10"/>
      <c r="J3958" s="10"/>
    </row>
    <row r="3959" spans="2:10">
      <c r="B3959" s="11"/>
      <c r="D3959" s="14"/>
      <c r="F3959" s="13"/>
      <c r="G3959" s="10"/>
      <c r="H3959" s="10"/>
      <c r="I3959" s="10"/>
      <c r="J3959" s="10"/>
    </row>
    <row r="3960" spans="2:10">
      <c r="B3960" s="11"/>
      <c r="D3960" s="14"/>
      <c r="F3960" s="13"/>
      <c r="G3960" s="10"/>
      <c r="H3960" s="10"/>
      <c r="I3960" s="10"/>
      <c r="J3960" s="10"/>
    </row>
    <row r="3961" spans="2:10">
      <c r="B3961" s="11"/>
      <c r="D3961" s="14"/>
      <c r="F3961" s="13"/>
      <c r="G3961" s="10"/>
      <c r="H3961" s="10"/>
      <c r="I3961" s="10"/>
      <c r="J3961" s="10"/>
    </row>
    <row r="3962" spans="2:10">
      <c r="B3962" s="11"/>
      <c r="D3962" s="14"/>
      <c r="F3962" s="13"/>
      <c r="G3962" s="10"/>
      <c r="H3962" s="10"/>
      <c r="I3962" s="10"/>
      <c r="J3962" s="10"/>
    </row>
    <row r="3963" spans="2:10">
      <c r="B3963" s="11"/>
      <c r="D3963" s="14"/>
      <c r="F3963" s="13"/>
      <c r="G3963" s="10"/>
      <c r="H3963" s="10"/>
      <c r="I3963" s="10"/>
      <c r="J3963" s="10"/>
    </row>
    <row r="3964" spans="2:10">
      <c r="B3964" s="11"/>
      <c r="D3964" s="14"/>
      <c r="F3964" s="13"/>
      <c r="G3964" s="10"/>
      <c r="H3964" s="10"/>
      <c r="I3964" s="10"/>
      <c r="J3964" s="10"/>
    </row>
    <row r="3965" spans="2:10">
      <c r="B3965" s="11"/>
      <c r="D3965" s="14"/>
      <c r="F3965" s="13"/>
      <c r="G3965" s="10"/>
      <c r="H3965" s="10"/>
      <c r="I3965" s="10"/>
      <c r="J3965" s="10"/>
    </row>
    <row r="3966" spans="2:10">
      <c r="B3966" s="11"/>
      <c r="D3966" s="14"/>
      <c r="F3966" s="13"/>
      <c r="G3966" s="10"/>
      <c r="H3966" s="10"/>
      <c r="I3966" s="10"/>
      <c r="J3966" s="10"/>
    </row>
    <row r="3967" spans="2:10">
      <c r="B3967" s="11"/>
      <c r="D3967" s="14"/>
      <c r="F3967" s="13"/>
      <c r="G3967" s="10"/>
      <c r="H3967" s="10"/>
      <c r="I3967" s="10"/>
      <c r="J3967" s="10"/>
    </row>
    <row r="3968" spans="2:10">
      <c r="B3968" s="11"/>
      <c r="D3968" s="14"/>
      <c r="F3968" s="13"/>
      <c r="G3968" s="10"/>
      <c r="H3968" s="10"/>
      <c r="I3968" s="10"/>
      <c r="J3968" s="10"/>
    </row>
    <row r="3969" spans="2:10">
      <c r="B3969" s="11"/>
      <c r="D3969" s="14"/>
      <c r="F3969" s="13"/>
      <c r="G3969" s="10"/>
      <c r="H3969" s="10"/>
      <c r="I3969" s="10"/>
      <c r="J3969" s="10"/>
    </row>
    <row r="3970" spans="2:10">
      <c r="B3970" s="11"/>
      <c r="D3970" s="14"/>
      <c r="F3970" s="13"/>
      <c r="G3970" s="10"/>
      <c r="H3970" s="10"/>
      <c r="I3970" s="10"/>
      <c r="J3970" s="10"/>
    </row>
    <row r="3971" spans="2:10">
      <c r="B3971" s="11"/>
      <c r="D3971" s="14"/>
      <c r="F3971" s="13"/>
      <c r="G3971" s="10"/>
      <c r="H3971" s="10"/>
      <c r="I3971" s="10"/>
      <c r="J3971" s="10"/>
    </row>
    <row r="3972" spans="2:10">
      <c r="B3972" s="11"/>
      <c r="D3972" s="14"/>
      <c r="F3972" s="13"/>
      <c r="G3972" s="10"/>
      <c r="H3972" s="10"/>
      <c r="I3972" s="10"/>
      <c r="J3972" s="10"/>
    </row>
    <row r="3973" spans="2:10">
      <c r="B3973" s="11"/>
      <c r="D3973" s="14"/>
      <c r="F3973" s="13"/>
      <c r="G3973" s="10"/>
      <c r="H3973" s="10"/>
      <c r="I3973" s="10"/>
      <c r="J3973" s="10"/>
    </row>
    <row r="3974" spans="2:10">
      <c r="B3974" s="11"/>
      <c r="D3974" s="14"/>
      <c r="F3974" s="13"/>
      <c r="G3974" s="10"/>
      <c r="H3974" s="10"/>
      <c r="I3974" s="10"/>
      <c r="J3974" s="10"/>
    </row>
    <row r="3975" spans="2:10">
      <c r="B3975" s="11"/>
      <c r="D3975" s="14"/>
      <c r="F3975" s="13"/>
      <c r="G3975" s="10"/>
      <c r="H3975" s="10"/>
      <c r="I3975" s="10"/>
      <c r="J3975" s="10"/>
    </row>
    <row r="3976" spans="2:10">
      <c r="B3976" s="11"/>
      <c r="D3976" s="14"/>
      <c r="F3976" s="13"/>
      <c r="G3976" s="10"/>
      <c r="H3976" s="10"/>
      <c r="I3976" s="10"/>
      <c r="J3976" s="10"/>
    </row>
    <row r="3977" spans="2:10">
      <c r="B3977" s="11"/>
      <c r="D3977" s="14"/>
      <c r="F3977" s="13"/>
      <c r="G3977" s="10"/>
      <c r="H3977" s="10"/>
      <c r="I3977" s="10"/>
      <c r="J3977" s="10"/>
    </row>
    <row r="3978" spans="2:10">
      <c r="B3978" s="11"/>
      <c r="D3978" s="14"/>
      <c r="F3978" s="13"/>
      <c r="G3978" s="10"/>
      <c r="H3978" s="10"/>
      <c r="I3978" s="10"/>
      <c r="J3978" s="10"/>
    </row>
    <row r="3979" spans="2:10">
      <c r="B3979" s="11"/>
      <c r="D3979" s="14"/>
      <c r="F3979" s="13"/>
      <c r="G3979" s="10"/>
      <c r="H3979" s="10"/>
      <c r="I3979" s="10"/>
      <c r="J3979" s="10"/>
    </row>
    <row r="3980" spans="2:10">
      <c r="B3980" s="11"/>
      <c r="D3980" s="14"/>
      <c r="F3980" s="13"/>
      <c r="G3980" s="10"/>
      <c r="H3980" s="10"/>
      <c r="I3980" s="10"/>
      <c r="J3980" s="10"/>
    </row>
    <row r="3981" spans="2:10">
      <c r="B3981" s="11"/>
      <c r="D3981" s="14"/>
      <c r="F3981" s="13"/>
      <c r="G3981" s="10"/>
      <c r="H3981" s="10"/>
      <c r="I3981" s="10"/>
      <c r="J3981" s="10"/>
    </row>
    <row r="3982" spans="2:10">
      <c r="B3982" s="11"/>
      <c r="D3982" s="14"/>
      <c r="F3982" s="13"/>
      <c r="G3982" s="10"/>
      <c r="H3982" s="10"/>
      <c r="I3982" s="10"/>
      <c r="J3982" s="10"/>
    </row>
    <row r="3983" spans="2:10">
      <c r="B3983" s="11"/>
      <c r="D3983" s="14"/>
      <c r="F3983" s="13"/>
      <c r="G3983" s="10"/>
      <c r="H3983" s="10"/>
      <c r="I3983" s="10"/>
      <c r="J3983" s="10"/>
    </row>
    <row r="3984" spans="2:10">
      <c r="B3984" s="11"/>
      <c r="D3984" s="14"/>
      <c r="F3984" s="13"/>
      <c r="G3984" s="10"/>
      <c r="H3984" s="10"/>
      <c r="I3984" s="10"/>
      <c r="J3984" s="10"/>
    </row>
    <row r="3985" spans="2:10">
      <c r="B3985" s="11"/>
      <c r="D3985" s="14"/>
      <c r="F3985" s="13"/>
      <c r="G3985" s="10"/>
      <c r="H3985" s="10"/>
      <c r="I3985" s="10"/>
      <c r="J3985" s="10"/>
    </row>
    <row r="3986" spans="2:10">
      <c r="B3986" s="11"/>
      <c r="D3986" s="14"/>
      <c r="F3986" s="13"/>
      <c r="G3986" s="10"/>
      <c r="H3986" s="10"/>
      <c r="I3986" s="10"/>
      <c r="J3986" s="10"/>
    </row>
    <row r="3987" spans="2:10">
      <c r="B3987" s="11"/>
      <c r="D3987" s="14"/>
      <c r="F3987" s="13"/>
      <c r="G3987" s="10"/>
      <c r="H3987" s="10"/>
      <c r="I3987" s="10"/>
      <c r="J3987" s="10"/>
    </row>
    <row r="3988" spans="2:10">
      <c r="B3988" s="11"/>
      <c r="D3988" s="14"/>
      <c r="F3988" s="13"/>
      <c r="G3988" s="10"/>
      <c r="H3988" s="10"/>
      <c r="I3988" s="10"/>
      <c r="J3988" s="10"/>
    </row>
    <row r="3989" spans="2:10">
      <c r="B3989" s="11"/>
      <c r="D3989" s="14"/>
      <c r="F3989" s="13"/>
      <c r="G3989" s="10"/>
      <c r="H3989" s="10"/>
      <c r="I3989" s="10"/>
      <c r="J3989" s="10"/>
    </row>
    <row r="3990" spans="2:10">
      <c r="B3990" s="11"/>
      <c r="D3990" s="14"/>
      <c r="F3990" s="13"/>
      <c r="G3990" s="10"/>
      <c r="H3990" s="10"/>
      <c r="I3990" s="10"/>
      <c r="J3990" s="10"/>
    </row>
    <row r="3991" spans="2:10">
      <c r="B3991" s="11"/>
      <c r="D3991" s="14"/>
      <c r="F3991" s="13"/>
      <c r="G3991" s="10"/>
      <c r="H3991" s="10"/>
      <c r="I3991" s="10"/>
      <c r="J3991" s="10"/>
    </row>
    <row r="3992" spans="2:10">
      <c r="B3992" s="11"/>
      <c r="D3992" s="14"/>
      <c r="F3992" s="13"/>
      <c r="G3992" s="10"/>
      <c r="H3992" s="10"/>
      <c r="I3992" s="10"/>
      <c r="J3992" s="10"/>
    </row>
    <row r="3993" spans="2:10">
      <c r="B3993" s="11"/>
      <c r="D3993" s="14"/>
      <c r="F3993" s="13"/>
      <c r="G3993" s="10"/>
      <c r="H3993" s="10"/>
      <c r="I3993" s="10"/>
      <c r="J3993" s="10"/>
    </row>
    <row r="3994" spans="2:10">
      <c r="B3994" s="11"/>
      <c r="D3994" s="14"/>
      <c r="F3994" s="13"/>
      <c r="G3994" s="10"/>
      <c r="H3994" s="10"/>
      <c r="I3994" s="10"/>
      <c r="J3994" s="10"/>
    </row>
    <row r="3995" spans="2:10">
      <c r="B3995" s="11"/>
      <c r="D3995" s="14"/>
      <c r="F3995" s="13"/>
      <c r="G3995" s="10"/>
      <c r="H3995" s="10"/>
      <c r="I3995" s="10"/>
      <c r="J3995" s="10"/>
    </row>
    <row r="3996" spans="2:10">
      <c r="B3996" s="11"/>
      <c r="D3996" s="14"/>
      <c r="F3996" s="13"/>
      <c r="G3996" s="10"/>
      <c r="H3996" s="10"/>
      <c r="I3996" s="10"/>
      <c r="J3996" s="10"/>
    </row>
    <row r="3997" spans="2:10">
      <c r="B3997" s="11"/>
      <c r="D3997" s="14"/>
      <c r="F3997" s="13"/>
      <c r="G3997" s="10"/>
      <c r="H3997" s="10"/>
      <c r="I3997" s="10"/>
      <c r="J3997" s="10"/>
    </row>
    <row r="3998" spans="2:10">
      <c r="B3998" s="11"/>
      <c r="D3998" s="14"/>
      <c r="F3998" s="13"/>
      <c r="G3998" s="10"/>
      <c r="H3998" s="10"/>
      <c r="I3998" s="10"/>
      <c r="J3998" s="10"/>
    </row>
    <row r="3999" spans="2:10">
      <c r="B3999" s="11"/>
      <c r="D3999" s="14"/>
      <c r="F3999" s="13"/>
      <c r="G3999" s="10"/>
      <c r="H3999" s="10"/>
      <c r="I3999" s="10"/>
      <c r="J3999" s="10"/>
    </row>
    <row r="4000" spans="2:10">
      <c r="B4000" s="11"/>
      <c r="D4000" s="14"/>
      <c r="F4000" s="13"/>
      <c r="G4000" s="10"/>
      <c r="H4000" s="10"/>
      <c r="I4000" s="10"/>
      <c r="J4000" s="10"/>
    </row>
    <row r="4001" spans="2:10">
      <c r="B4001" s="11"/>
      <c r="D4001" s="14"/>
      <c r="F4001" s="13"/>
      <c r="G4001" s="10"/>
      <c r="H4001" s="10"/>
      <c r="I4001" s="10"/>
      <c r="J4001" s="10"/>
    </row>
    <row r="4002" spans="2:10">
      <c r="B4002" s="11"/>
      <c r="D4002" s="14"/>
      <c r="F4002" s="13"/>
      <c r="G4002" s="10"/>
      <c r="H4002" s="10"/>
      <c r="I4002" s="10"/>
      <c r="J4002" s="10"/>
    </row>
    <row r="4003" spans="2:10">
      <c r="B4003" s="11"/>
      <c r="D4003" s="14"/>
      <c r="F4003" s="13"/>
      <c r="G4003" s="10"/>
      <c r="H4003" s="10"/>
      <c r="I4003" s="10"/>
      <c r="J4003" s="10"/>
    </row>
    <row r="4004" spans="2:10">
      <c r="B4004" s="11"/>
      <c r="D4004" s="14"/>
      <c r="F4004" s="13"/>
      <c r="G4004" s="10"/>
      <c r="H4004" s="10"/>
      <c r="I4004" s="10"/>
      <c r="J4004" s="10"/>
    </row>
    <row r="4005" spans="2:10">
      <c r="B4005" s="11"/>
      <c r="D4005" s="14"/>
      <c r="F4005" s="13"/>
      <c r="G4005" s="10"/>
      <c r="H4005" s="10"/>
      <c r="I4005" s="10"/>
      <c r="J4005" s="10"/>
    </row>
    <row r="4006" spans="2:10">
      <c r="B4006" s="11"/>
      <c r="D4006" s="14"/>
      <c r="F4006" s="13"/>
      <c r="G4006" s="10"/>
      <c r="H4006" s="10"/>
      <c r="I4006" s="10"/>
      <c r="J4006" s="10"/>
    </row>
    <row r="4007" spans="2:10">
      <c r="B4007" s="11"/>
      <c r="D4007" s="14"/>
      <c r="F4007" s="13"/>
      <c r="G4007" s="10"/>
      <c r="H4007" s="10"/>
      <c r="I4007" s="10"/>
      <c r="J4007" s="10"/>
    </row>
    <row r="4008" spans="2:10">
      <c r="B4008" s="11"/>
      <c r="D4008" s="14"/>
      <c r="F4008" s="13"/>
      <c r="G4008" s="10"/>
      <c r="H4008" s="10"/>
      <c r="I4008" s="10"/>
      <c r="J4008" s="10"/>
    </row>
    <row r="4009" spans="2:10">
      <c r="B4009" s="11"/>
      <c r="D4009" s="14"/>
      <c r="F4009" s="13"/>
      <c r="G4009" s="10"/>
      <c r="H4009" s="10"/>
      <c r="I4009" s="10"/>
      <c r="J4009" s="10"/>
    </row>
    <row r="4010" spans="2:10">
      <c r="B4010" s="11"/>
      <c r="D4010" s="14"/>
      <c r="F4010" s="13"/>
      <c r="G4010" s="10"/>
      <c r="H4010" s="10"/>
      <c r="I4010" s="10"/>
      <c r="J4010" s="10"/>
    </row>
    <row r="4011" spans="2:10">
      <c r="B4011" s="11"/>
      <c r="D4011" s="14"/>
      <c r="F4011" s="13"/>
      <c r="G4011" s="10"/>
      <c r="H4011" s="10"/>
      <c r="I4011" s="10"/>
      <c r="J4011" s="10"/>
    </row>
    <row r="4012" spans="2:10">
      <c r="B4012" s="11"/>
      <c r="D4012" s="14"/>
      <c r="F4012" s="13"/>
      <c r="G4012" s="10"/>
      <c r="H4012" s="10"/>
      <c r="I4012" s="10"/>
      <c r="J4012" s="10"/>
    </row>
    <row r="4013" spans="2:10">
      <c r="B4013" s="11"/>
      <c r="D4013" s="14"/>
      <c r="F4013" s="13"/>
      <c r="G4013" s="10"/>
      <c r="H4013" s="10"/>
      <c r="I4013" s="10"/>
      <c r="J4013" s="10"/>
    </row>
    <row r="4014" spans="2:10">
      <c r="B4014" s="11"/>
      <c r="D4014" s="14"/>
      <c r="F4014" s="13"/>
      <c r="G4014" s="10"/>
      <c r="H4014" s="10"/>
      <c r="I4014" s="10"/>
      <c r="J4014" s="10"/>
    </row>
    <row r="4015" spans="2:10">
      <c r="B4015" s="11"/>
      <c r="D4015" s="14"/>
      <c r="F4015" s="13"/>
      <c r="G4015" s="10"/>
      <c r="H4015" s="10"/>
      <c r="I4015" s="10"/>
      <c r="J4015" s="10"/>
    </row>
    <row r="4016" spans="2:10">
      <c r="B4016" s="11"/>
      <c r="D4016" s="14"/>
      <c r="F4016" s="13"/>
      <c r="G4016" s="10"/>
      <c r="H4016" s="10"/>
      <c r="I4016" s="10"/>
      <c r="J4016" s="10"/>
    </row>
    <row r="4017" spans="2:10">
      <c r="B4017" s="11"/>
      <c r="D4017" s="14"/>
      <c r="F4017" s="13"/>
      <c r="G4017" s="10"/>
      <c r="H4017" s="10"/>
      <c r="I4017" s="10"/>
      <c r="J4017" s="10"/>
    </row>
    <row r="4018" spans="2:10">
      <c r="B4018" s="11"/>
      <c r="D4018" s="14"/>
      <c r="F4018" s="13"/>
      <c r="G4018" s="10"/>
      <c r="H4018" s="10"/>
      <c r="I4018" s="10"/>
      <c r="J4018" s="10"/>
    </row>
    <row r="4019" spans="2:10">
      <c r="B4019" s="11"/>
      <c r="D4019" s="14"/>
      <c r="F4019" s="13"/>
      <c r="G4019" s="10"/>
      <c r="H4019" s="10"/>
      <c r="I4019" s="10"/>
      <c r="J4019" s="10"/>
    </row>
    <row r="4020" spans="2:10">
      <c r="B4020" s="11"/>
      <c r="D4020" s="14"/>
      <c r="F4020" s="13"/>
      <c r="G4020" s="10"/>
      <c r="H4020" s="10"/>
      <c r="I4020" s="10"/>
      <c r="J4020" s="10"/>
    </row>
    <row r="4021" spans="2:10">
      <c r="B4021" s="11"/>
      <c r="D4021" s="14"/>
      <c r="F4021" s="13"/>
      <c r="G4021" s="10"/>
      <c r="H4021" s="10"/>
      <c r="I4021" s="10"/>
      <c r="J4021" s="10"/>
    </row>
    <row r="4022" spans="2:10">
      <c r="B4022" s="11"/>
      <c r="D4022" s="14"/>
      <c r="F4022" s="13"/>
      <c r="G4022" s="10"/>
      <c r="H4022" s="10"/>
      <c r="I4022" s="10"/>
      <c r="J4022" s="10"/>
    </row>
    <row r="4023" spans="2:10">
      <c r="B4023" s="11"/>
      <c r="D4023" s="14"/>
      <c r="F4023" s="13"/>
      <c r="G4023" s="10"/>
      <c r="H4023" s="10"/>
      <c r="I4023" s="10"/>
      <c r="J4023" s="10"/>
    </row>
    <row r="4024" spans="2:10">
      <c r="B4024" s="11"/>
      <c r="D4024" s="14"/>
      <c r="F4024" s="13"/>
      <c r="G4024" s="10"/>
      <c r="H4024" s="10"/>
      <c r="I4024" s="10"/>
      <c r="J4024" s="10"/>
    </row>
    <row r="4025" spans="2:10">
      <c r="B4025" s="11"/>
      <c r="D4025" s="14"/>
      <c r="F4025" s="13"/>
      <c r="G4025" s="10"/>
      <c r="H4025" s="10"/>
      <c r="I4025" s="10"/>
      <c r="J4025" s="10"/>
    </row>
    <row r="4026" spans="2:10">
      <c r="B4026" s="11"/>
      <c r="D4026" s="14"/>
      <c r="F4026" s="13"/>
      <c r="G4026" s="10"/>
      <c r="H4026" s="10"/>
      <c r="I4026" s="10"/>
      <c r="J4026" s="10"/>
    </row>
    <row r="4027" spans="2:10">
      <c r="B4027" s="11"/>
      <c r="D4027" s="14"/>
      <c r="F4027" s="13"/>
      <c r="G4027" s="10"/>
      <c r="H4027" s="10"/>
      <c r="I4027" s="10"/>
      <c r="J4027" s="10"/>
    </row>
    <row r="4028" spans="2:10">
      <c r="B4028" s="11"/>
      <c r="D4028" s="14"/>
      <c r="F4028" s="13"/>
      <c r="G4028" s="10"/>
      <c r="H4028" s="10"/>
      <c r="I4028" s="10"/>
      <c r="J4028" s="10"/>
    </row>
    <row r="4029" spans="2:10">
      <c r="B4029" s="11"/>
      <c r="D4029" s="14"/>
      <c r="F4029" s="13"/>
      <c r="G4029" s="10"/>
      <c r="H4029" s="10"/>
      <c r="I4029" s="10"/>
      <c r="J4029" s="10"/>
    </row>
    <row r="4030" spans="2:10">
      <c r="B4030" s="11"/>
      <c r="D4030" s="14"/>
      <c r="F4030" s="13"/>
      <c r="G4030" s="10"/>
      <c r="H4030" s="10"/>
      <c r="I4030" s="10"/>
      <c r="J4030" s="10"/>
    </row>
    <row r="4031" spans="2:10">
      <c r="B4031" s="11"/>
      <c r="D4031" s="14"/>
      <c r="F4031" s="13"/>
      <c r="G4031" s="10"/>
      <c r="H4031" s="10"/>
      <c r="I4031" s="10"/>
      <c r="J4031" s="10"/>
    </row>
    <row r="4032" spans="2:10">
      <c r="B4032" s="11"/>
      <c r="D4032" s="14"/>
      <c r="F4032" s="13"/>
      <c r="G4032" s="10"/>
      <c r="H4032" s="10"/>
      <c r="I4032" s="10"/>
      <c r="J4032" s="10"/>
    </row>
    <row r="4033" spans="2:10">
      <c r="B4033" s="11"/>
      <c r="D4033" s="14"/>
      <c r="F4033" s="13"/>
      <c r="G4033" s="10"/>
      <c r="H4033" s="10"/>
      <c r="I4033" s="10"/>
      <c r="J4033" s="10"/>
    </row>
    <row r="4034" spans="2:10">
      <c r="B4034" s="11"/>
      <c r="D4034" s="14"/>
      <c r="F4034" s="13"/>
      <c r="G4034" s="10"/>
      <c r="H4034" s="10"/>
      <c r="I4034" s="10"/>
      <c r="J4034" s="10"/>
    </row>
    <row r="4035" spans="2:10">
      <c r="B4035" s="11"/>
      <c r="D4035" s="14"/>
      <c r="F4035" s="13"/>
      <c r="G4035" s="10"/>
      <c r="H4035" s="10"/>
      <c r="I4035" s="10"/>
      <c r="J4035" s="10"/>
    </row>
    <row r="4036" spans="2:10">
      <c r="B4036" s="11"/>
      <c r="D4036" s="14"/>
      <c r="F4036" s="13"/>
      <c r="G4036" s="10"/>
      <c r="H4036" s="10"/>
      <c r="I4036" s="10"/>
      <c r="J4036" s="10"/>
    </row>
    <row r="4037" spans="2:10">
      <c r="B4037" s="11"/>
      <c r="D4037" s="14"/>
      <c r="F4037" s="13"/>
      <c r="G4037" s="10"/>
      <c r="H4037" s="10"/>
      <c r="I4037" s="10"/>
      <c r="J4037" s="10"/>
    </row>
    <row r="4038" spans="2:10">
      <c r="B4038" s="11"/>
      <c r="D4038" s="14"/>
      <c r="F4038" s="13"/>
      <c r="G4038" s="10"/>
      <c r="H4038" s="10"/>
      <c r="I4038" s="10"/>
      <c r="J4038" s="10"/>
    </row>
    <row r="4039" spans="2:10">
      <c r="B4039" s="11"/>
      <c r="D4039" s="14"/>
      <c r="F4039" s="13"/>
      <c r="G4039" s="10"/>
      <c r="H4039" s="10"/>
      <c r="I4039" s="10"/>
      <c r="J4039" s="10"/>
    </row>
    <row r="4040" spans="2:10">
      <c r="B4040" s="11"/>
      <c r="D4040" s="14"/>
      <c r="F4040" s="13"/>
      <c r="G4040" s="10"/>
      <c r="H4040" s="10"/>
      <c r="I4040" s="10"/>
      <c r="J4040" s="10"/>
    </row>
    <row r="4041" spans="2:10">
      <c r="B4041" s="11"/>
      <c r="D4041" s="14"/>
      <c r="F4041" s="13"/>
      <c r="G4041" s="10"/>
      <c r="H4041" s="10"/>
      <c r="I4041" s="10"/>
      <c r="J4041" s="10"/>
    </row>
    <row r="4042" spans="2:10">
      <c r="B4042" s="11"/>
      <c r="D4042" s="14"/>
      <c r="F4042" s="13"/>
      <c r="G4042" s="10"/>
      <c r="H4042" s="10"/>
      <c r="I4042" s="10"/>
      <c r="J4042" s="10"/>
    </row>
    <row r="4043" spans="2:10">
      <c r="B4043" s="11"/>
      <c r="D4043" s="14"/>
      <c r="F4043" s="13"/>
      <c r="G4043" s="10"/>
      <c r="H4043" s="10"/>
      <c r="I4043" s="10"/>
      <c r="J4043" s="10"/>
    </row>
    <row r="4044" spans="2:10">
      <c r="B4044" s="11"/>
      <c r="D4044" s="14"/>
      <c r="F4044" s="13"/>
      <c r="G4044" s="10"/>
      <c r="H4044" s="10"/>
      <c r="I4044" s="10"/>
      <c r="J4044" s="10"/>
    </row>
    <row r="4045" spans="2:10">
      <c r="B4045" s="11"/>
      <c r="D4045" s="14"/>
      <c r="F4045" s="13"/>
      <c r="G4045" s="10"/>
      <c r="H4045" s="10"/>
      <c r="I4045" s="10"/>
      <c r="J4045" s="10"/>
    </row>
    <row r="4046" spans="2:10">
      <c r="B4046" s="11"/>
      <c r="D4046" s="14"/>
      <c r="F4046" s="13"/>
      <c r="G4046" s="10"/>
      <c r="H4046" s="10"/>
      <c r="I4046" s="10"/>
      <c r="J4046" s="10"/>
    </row>
    <row r="4047" spans="2:10">
      <c r="B4047" s="11"/>
      <c r="D4047" s="14"/>
      <c r="F4047" s="13"/>
      <c r="G4047" s="10"/>
      <c r="H4047" s="10"/>
      <c r="I4047" s="10"/>
      <c r="J4047" s="10"/>
    </row>
    <row r="4048" spans="2:10">
      <c r="B4048" s="11"/>
      <c r="D4048" s="14"/>
      <c r="F4048" s="13"/>
      <c r="G4048" s="10"/>
      <c r="H4048" s="10"/>
      <c r="I4048" s="10"/>
      <c r="J4048" s="10"/>
    </row>
    <row r="4049" spans="2:10">
      <c r="B4049" s="11"/>
      <c r="D4049" s="14"/>
      <c r="F4049" s="13"/>
      <c r="G4049" s="10"/>
      <c r="H4049" s="10"/>
      <c r="I4049" s="10"/>
      <c r="J4049" s="10"/>
    </row>
    <row r="4050" spans="2:10">
      <c r="B4050" s="11"/>
      <c r="D4050" s="14"/>
      <c r="F4050" s="13"/>
      <c r="G4050" s="10"/>
      <c r="H4050" s="10"/>
      <c r="I4050" s="10"/>
      <c r="J4050" s="10"/>
    </row>
    <row r="4051" spans="2:10">
      <c r="B4051" s="11"/>
      <c r="D4051" s="14"/>
      <c r="F4051" s="13"/>
      <c r="G4051" s="10"/>
      <c r="H4051" s="10"/>
      <c r="I4051" s="10"/>
      <c r="J4051" s="10"/>
    </row>
    <row r="4052" spans="2:10">
      <c r="B4052" s="11"/>
      <c r="D4052" s="14"/>
      <c r="F4052" s="13"/>
      <c r="G4052" s="10"/>
      <c r="H4052" s="10"/>
      <c r="I4052" s="10"/>
      <c r="J4052" s="10"/>
    </row>
    <row r="4053" spans="2:10">
      <c r="B4053" s="11"/>
      <c r="D4053" s="14"/>
      <c r="F4053" s="13"/>
      <c r="G4053" s="10"/>
      <c r="H4053" s="10"/>
      <c r="I4053" s="10"/>
      <c r="J4053" s="10"/>
    </row>
    <row r="4054" spans="2:10">
      <c r="B4054" s="11"/>
      <c r="D4054" s="14"/>
      <c r="F4054" s="13"/>
      <c r="G4054" s="10"/>
      <c r="H4054" s="10"/>
      <c r="I4054" s="10"/>
      <c r="J4054" s="10"/>
    </row>
    <row r="4055" spans="2:10">
      <c r="B4055" s="11"/>
      <c r="D4055" s="14"/>
      <c r="F4055" s="13"/>
      <c r="G4055" s="10"/>
      <c r="H4055" s="10"/>
      <c r="I4055" s="10"/>
      <c r="J4055" s="10"/>
    </row>
    <row r="4056" spans="2:10">
      <c r="B4056" s="11"/>
      <c r="D4056" s="14"/>
      <c r="F4056" s="13"/>
      <c r="G4056" s="10"/>
      <c r="H4056" s="10"/>
      <c r="I4056" s="10"/>
      <c r="J4056" s="10"/>
    </row>
    <row r="4057" spans="2:10">
      <c r="B4057" s="11"/>
      <c r="D4057" s="14"/>
      <c r="F4057" s="13"/>
      <c r="G4057" s="10"/>
      <c r="H4057" s="10"/>
      <c r="I4057" s="10"/>
      <c r="J4057" s="10"/>
    </row>
    <row r="4058" spans="2:10">
      <c r="B4058" s="11"/>
      <c r="D4058" s="14"/>
      <c r="F4058" s="13"/>
      <c r="G4058" s="10"/>
      <c r="H4058" s="10"/>
      <c r="I4058" s="10"/>
      <c r="J4058" s="10"/>
    </row>
    <row r="4059" spans="2:10">
      <c r="B4059" s="11"/>
      <c r="D4059" s="14"/>
      <c r="F4059" s="13"/>
      <c r="G4059" s="10"/>
      <c r="H4059" s="10"/>
      <c r="I4059" s="10"/>
      <c r="J4059" s="10"/>
    </row>
    <row r="4060" spans="2:10">
      <c r="B4060" s="11"/>
      <c r="D4060" s="14"/>
      <c r="F4060" s="13"/>
      <c r="G4060" s="10"/>
      <c r="H4060" s="10"/>
      <c r="I4060" s="10"/>
      <c r="J4060" s="10"/>
    </row>
    <row r="4061" spans="2:10">
      <c r="B4061" s="11"/>
      <c r="D4061" s="14"/>
      <c r="F4061" s="13"/>
      <c r="G4061" s="10"/>
      <c r="H4061" s="10"/>
      <c r="I4061" s="10"/>
      <c r="J4061" s="10"/>
    </row>
    <row r="4062" spans="2:10">
      <c r="B4062" s="11"/>
      <c r="D4062" s="14"/>
      <c r="F4062" s="13"/>
      <c r="G4062" s="10"/>
      <c r="H4062" s="10"/>
      <c r="I4062" s="10"/>
      <c r="J4062" s="10"/>
    </row>
    <row r="4063" spans="2:10">
      <c r="B4063" s="11"/>
      <c r="D4063" s="14"/>
      <c r="F4063" s="13"/>
      <c r="G4063" s="10"/>
      <c r="H4063" s="10"/>
      <c r="I4063" s="10"/>
      <c r="J4063" s="10"/>
    </row>
    <row r="4064" spans="2:10">
      <c r="B4064" s="11"/>
      <c r="D4064" s="14"/>
      <c r="F4064" s="13"/>
      <c r="G4064" s="10"/>
      <c r="H4064" s="10"/>
      <c r="I4064" s="10"/>
      <c r="J4064" s="10"/>
    </row>
    <row r="4065" spans="2:10">
      <c r="B4065" s="11"/>
      <c r="D4065" s="14"/>
      <c r="F4065" s="13"/>
      <c r="G4065" s="10"/>
      <c r="H4065" s="10"/>
      <c r="I4065" s="10"/>
      <c r="J4065" s="10"/>
    </row>
    <row r="4066" spans="2:10">
      <c r="B4066" s="11"/>
      <c r="D4066" s="14"/>
      <c r="F4066" s="13"/>
      <c r="G4066" s="10"/>
      <c r="H4066" s="10"/>
      <c r="I4066" s="10"/>
      <c r="J4066" s="10"/>
    </row>
    <row r="4067" spans="2:10">
      <c r="B4067" s="11"/>
      <c r="D4067" s="14"/>
      <c r="F4067" s="13"/>
      <c r="G4067" s="10"/>
      <c r="H4067" s="10"/>
      <c r="I4067" s="10"/>
      <c r="J4067" s="10"/>
    </row>
    <row r="4068" spans="2:10">
      <c r="B4068" s="11"/>
      <c r="D4068" s="14"/>
      <c r="F4068" s="13"/>
      <c r="G4068" s="10"/>
      <c r="H4068" s="10"/>
      <c r="I4068" s="10"/>
      <c r="J4068" s="10"/>
    </row>
    <row r="4069" spans="2:10">
      <c r="B4069" s="11"/>
      <c r="D4069" s="14"/>
      <c r="F4069" s="13"/>
      <c r="G4069" s="10"/>
      <c r="H4069" s="10"/>
      <c r="I4069" s="10"/>
      <c r="J4069" s="10"/>
    </row>
    <row r="4070" spans="2:10">
      <c r="B4070" s="11"/>
      <c r="D4070" s="14"/>
      <c r="F4070" s="13"/>
      <c r="G4070" s="10"/>
      <c r="H4070" s="10"/>
      <c r="I4070" s="10"/>
      <c r="J4070" s="10"/>
    </row>
    <row r="4071" spans="2:10">
      <c r="B4071" s="11"/>
      <c r="D4071" s="14"/>
      <c r="F4071" s="13"/>
      <c r="G4071" s="10"/>
      <c r="H4071" s="10"/>
      <c r="I4071" s="10"/>
      <c r="J4071" s="10"/>
    </row>
    <row r="4072" spans="2:10">
      <c r="B4072" s="11"/>
      <c r="D4072" s="14"/>
      <c r="F4072" s="13"/>
      <c r="G4072" s="10"/>
      <c r="H4072" s="10"/>
      <c r="I4072" s="10"/>
      <c r="J4072" s="10"/>
    </row>
    <row r="4073" spans="2:10">
      <c r="B4073" s="11"/>
      <c r="D4073" s="14"/>
      <c r="F4073" s="13"/>
      <c r="G4073" s="10"/>
      <c r="H4073" s="10"/>
      <c r="I4073" s="10"/>
      <c r="J4073" s="10"/>
    </row>
    <row r="4074" spans="2:10">
      <c r="B4074" s="11"/>
      <c r="D4074" s="14"/>
      <c r="F4074" s="13"/>
      <c r="G4074" s="10"/>
      <c r="H4074" s="10"/>
      <c r="I4074" s="10"/>
      <c r="J4074" s="10"/>
    </row>
    <row r="4075" spans="2:10">
      <c r="B4075" s="11"/>
      <c r="D4075" s="14"/>
      <c r="F4075" s="13"/>
      <c r="G4075" s="10"/>
      <c r="H4075" s="10"/>
      <c r="I4075" s="10"/>
      <c r="J4075" s="10"/>
    </row>
    <row r="4076" spans="2:10">
      <c r="B4076" s="11"/>
      <c r="D4076" s="14"/>
      <c r="F4076" s="13"/>
      <c r="G4076" s="10"/>
      <c r="H4076" s="10"/>
      <c r="I4076" s="10"/>
      <c r="J4076" s="10"/>
    </row>
    <row r="4077" spans="2:10">
      <c r="B4077" s="11"/>
      <c r="D4077" s="14"/>
      <c r="F4077" s="13"/>
      <c r="G4077" s="10"/>
      <c r="H4077" s="10"/>
      <c r="I4077" s="10"/>
      <c r="J4077" s="10"/>
    </row>
    <row r="4078" spans="2:10">
      <c r="B4078" s="11"/>
      <c r="D4078" s="14"/>
      <c r="F4078" s="13"/>
      <c r="G4078" s="10"/>
      <c r="H4078" s="10"/>
      <c r="I4078" s="10"/>
      <c r="J4078" s="10"/>
    </row>
    <row r="4079" spans="2:10">
      <c r="B4079" s="11"/>
      <c r="D4079" s="14"/>
      <c r="F4079" s="13"/>
      <c r="G4079" s="10"/>
      <c r="H4079" s="10"/>
      <c r="I4079" s="10"/>
      <c r="J4079" s="10"/>
    </row>
    <row r="4080" spans="2:10">
      <c r="B4080" s="11"/>
      <c r="D4080" s="14"/>
      <c r="F4080" s="13"/>
      <c r="G4080" s="10"/>
      <c r="H4080" s="10"/>
      <c r="I4080" s="10"/>
      <c r="J4080" s="10"/>
    </row>
    <row r="4081" spans="2:10">
      <c r="B4081" s="11"/>
      <c r="D4081" s="14"/>
      <c r="F4081" s="13"/>
      <c r="G4081" s="10"/>
      <c r="H4081" s="10"/>
      <c r="I4081" s="10"/>
      <c r="J4081" s="10"/>
    </row>
    <row r="4082" spans="2:10">
      <c r="B4082" s="11"/>
      <c r="D4082" s="14"/>
      <c r="F4082" s="13"/>
      <c r="G4082" s="10"/>
      <c r="H4082" s="10"/>
      <c r="I4082" s="10"/>
      <c r="J4082" s="10"/>
    </row>
    <row r="4083" spans="2:10">
      <c r="B4083" s="11"/>
      <c r="D4083" s="14"/>
      <c r="F4083" s="13"/>
      <c r="G4083" s="10"/>
      <c r="H4083" s="10"/>
      <c r="I4083" s="10"/>
      <c r="J4083" s="10"/>
    </row>
    <row r="4084" spans="2:10">
      <c r="B4084" s="11"/>
      <c r="D4084" s="14"/>
      <c r="F4084" s="13"/>
      <c r="G4084" s="10"/>
      <c r="H4084" s="10"/>
      <c r="I4084" s="10"/>
      <c r="J4084" s="10"/>
    </row>
    <row r="4085" spans="2:10">
      <c r="B4085" s="11"/>
      <c r="D4085" s="14"/>
      <c r="F4085" s="13"/>
      <c r="G4085" s="10"/>
      <c r="H4085" s="10"/>
      <c r="I4085" s="10"/>
      <c r="J4085" s="10"/>
    </row>
    <row r="4086" spans="2:10">
      <c r="B4086" s="11"/>
      <c r="D4086" s="14"/>
      <c r="F4086" s="13"/>
      <c r="G4086" s="10"/>
      <c r="H4086" s="10"/>
      <c r="I4086" s="10"/>
      <c r="J4086" s="10"/>
    </row>
    <row r="4087" spans="2:10">
      <c r="B4087" s="11"/>
      <c r="D4087" s="14"/>
      <c r="F4087" s="13"/>
      <c r="G4087" s="10"/>
      <c r="H4087" s="10"/>
      <c r="I4087" s="10"/>
      <c r="J4087" s="10"/>
    </row>
    <row r="4088" spans="2:10">
      <c r="B4088" s="11"/>
      <c r="D4088" s="14"/>
      <c r="F4088" s="13"/>
      <c r="G4088" s="10"/>
      <c r="H4088" s="10"/>
      <c r="I4088" s="10"/>
      <c r="J4088" s="10"/>
    </row>
    <row r="4089" spans="2:10">
      <c r="B4089" s="11"/>
      <c r="D4089" s="14"/>
      <c r="F4089" s="13"/>
      <c r="G4089" s="10"/>
      <c r="H4089" s="10"/>
      <c r="I4089" s="10"/>
      <c r="J4089" s="10"/>
    </row>
    <row r="4090" spans="2:10">
      <c r="B4090" s="11"/>
      <c r="D4090" s="14"/>
      <c r="F4090" s="13"/>
      <c r="G4090" s="10"/>
      <c r="H4090" s="10"/>
      <c r="I4090" s="10"/>
      <c r="J4090" s="10"/>
    </row>
    <row r="4091" spans="2:10">
      <c r="B4091" s="11"/>
      <c r="D4091" s="14"/>
      <c r="F4091" s="13"/>
      <c r="G4091" s="10"/>
      <c r="H4091" s="10"/>
      <c r="I4091" s="10"/>
      <c r="J4091" s="10"/>
    </row>
    <row r="4092" spans="2:10">
      <c r="B4092" s="11"/>
      <c r="D4092" s="14"/>
      <c r="F4092" s="13"/>
      <c r="G4092" s="10"/>
      <c r="H4092" s="10"/>
      <c r="I4092" s="10"/>
      <c r="J4092" s="10"/>
    </row>
    <row r="4093" spans="2:10">
      <c r="B4093" s="11"/>
      <c r="D4093" s="14"/>
      <c r="F4093" s="13"/>
      <c r="G4093" s="10"/>
      <c r="H4093" s="10"/>
      <c r="I4093" s="10"/>
      <c r="J4093" s="10"/>
    </row>
    <row r="4094" spans="2:10">
      <c r="B4094" s="11"/>
      <c r="D4094" s="14"/>
      <c r="F4094" s="13"/>
      <c r="G4094" s="10"/>
      <c r="H4094" s="10"/>
      <c r="I4094" s="10"/>
      <c r="J4094" s="10"/>
    </row>
    <row r="4095" spans="2:10">
      <c r="B4095" s="11"/>
      <c r="D4095" s="14"/>
      <c r="F4095" s="13"/>
      <c r="G4095" s="10"/>
      <c r="H4095" s="10"/>
      <c r="I4095" s="10"/>
      <c r="J4095" s="10"/>
    </row>
    <row r="4096" spans="2:10">
      <c r="B4096" s="11"/>
      <c r="D4096" s="14"/>
      <c r="F4096" s="13"/>
      <c r="G4096" s="10"/>
      <c r="H4096" s="10"/>
      <c r="I4096" s="10"/>
      <c r="J4096" s="10"/>
    </row>
    <row r="4097" spans="2:10">
      <c r="B4097" s="11"/>
      <c r="D4097" s="14"/>
      <c r="F4097" s="13"/>
      <c r="G4097" s="10"/>
      <c r="H4097" s="10"/>
      <c r="I4097" s="10"/>
      <c r="J4097" s="10"/>
    </row>
    <row r="4098" spans="2:10">
      <c r="B4098" s="11"/>
      <c r="D4098" s="14"/>
      <c r="F4098" s="13"/>
      <c r="G4098" s="10"/>
      <c r="H4098" s="10"/>
      <c r="I4098" s="10"/>
      <c r="J4098" s="10"/>
    </row>
    <row r="4099" spans="2:10">
      <c r="B4099" s="11"/>
      <c r="D4099" s="14"/>
      <c r="F4099" s="13"/>
      <c r="G4099" s="10"/>
      <c r="H4099" s="10"/>
      <c r="I4099" s="10"/>
      <c r="J4099" s="10"/>
    </row>
    <row r="4100" spans="2:10">
      <c r="B4100" s="11"/>
      <c r="D4100" s="14"/>
      <c r="F4100" s="13"/>
      <c r="G4100" s="10"/>
      <c r="H4100" s="10"/>
      <c r="I4100" s="10"/>
      <c r="J4100" s="10"/>
    </row>
    <row r="4101" spans="2:10">
      <c r="B4101" s="11"/>
      <c r="D4101" s="14"/>
      <c r="F4101" s="13"/>
      <c r="G4101" s="10"/>
      <c r="H4101" s="10"/>
      <c r="I4101" s="10"/>
      <c r="J4101" s="10"/>
    </row>
    <row r="4102" spans="2:10">
      <c r="B4102" s="11"/>
      <c r="D4102" s="14"/>
      <c r="F4102" s="13"/>
      <c r="G4102" s="10"/>
      <c r="H4102" s="10"/>
      <c r="I4102" s="10"/>
      <c r="J4102" s="10"/>
    </row>
    <row r="4103" spans="2:10">
      <c r="B4103" s="11"/>
      <c r="D4103" s="14"/>
      <c r="F4103" s="13"/>
      <c r="G4103" s="10"/>
      <c r="H4103" s="10"/>
      <c r="I4103" s="10"/>
      <c r="J4103" s="10"/>
    </row>
    <row r="4104" spans="2:10">
      <c r="B4104" s="11"/>
      <c r="D4104" s="14"/>
      <c r="F4104" s="13"/>
      <c r="G4104" s="10"/>
      <c r="H4104" s="10"/>
      <c r="I4104" s="10"/>
      <c r="J4104" s="10"/>
    </row>
    <row r="4105" spans="2:10">
      <c r="B4105" s="11"/>
      <c r="D4105" s="14"/>
      <c r="F4105" s="13"/>
      <c r="G4105" s="10"/>
      <c r="H4105" s="10"/>
      <c r="I4105" s="10"/>
      <c r="J4105" s="10"/>
    </row>
    <row r="4106" spans="2:10">
      <c r="B4106" s="11"/>
      <c r="D4106" s="14"/>
      <c r="F4106" s="13"/>
      <c r="G4106" s="10"/>
      <c r="H4106" s="10"/>
      <c r="I4106" s="10"/>
      <c r="J4106" s="10"/>
    </row>
    <row r="4107" spans="2:10">
      <c r="B4107" s="11"/>
      <c r="D4107" s="14"/>
      <c r="F4107" s="13"/>
      <c r="G4107" s="10"/>
      <c r="H4107" s="10"/>
      <c r="I4107" s="10"/>
      <c r="J4107" s="10"/>
    </row>
    <row r="4108" spans="2:10">
      <c r="B4108" s="11"/>
      <c r="D4108" s="14"/>
      <c r="F4108" s="13"/>
      <c r="G4108" s="10"/>
      <c r="H4108" s="10"/>
      <c r="I4108" s="10"/>
      <c r="J4108" s="10"/>
    </row>
    <row r="4109" spans="2:10">
      <c r="B4109" s="11"/>
      <c r="D4109" s="14"/>
      <c r="F4109" s="13"/>
      <c r="G4109" s="10"/>
      <c r="H4109" s="10"/>
      <c r="I4109" s="10"/>
      <c r="J4109" s="10"/>
    </row>
    <row r="4110" spans="2:10">
      <c r="B4110" s="11"/>
      <c r="D4110" s="14"/>
      <c r="F4110" s="13"/>
      <c r="G4110" s="10"/>
      <c r="H4110" s="10"/>
      <c r="I4110" s="10"/>
      <c r="J4110" s="10"/>
    </row>
    <row r="4111" spans="2:10">
      <c r="B4111" s="11"/>
      <c r="D4111" s="14"/>
      <c r="F4111" s="13"/>
      <c r="G4111" s="10"/>
      <c r="H4111" s="10"/>
      <c r="I4111" s="10"/>
      <c r="J4111" s="10"/>
    </row>
    <row r="4112" spans="2:10">
      <c r="B4112" s="11"/>
      <c r="D4112" s="14"/>
      <c r="F4112" s="13"/>
      <c r="G4112" s="10"/>
      <c r="H4112" s="10"/>
      <c r="I4112" s="10"/>
      <c r="J4112" s="10"/>
    </row>
    <row r="4113" spans="2:10">
      <c r="B4113" s="11"/>
      <c r="D4113" s="14"/>
      <c r="F4113" s="13"/>
      <c r="G4113" s="10"/>
      <c r="H4113" s="10"/>
      <c r="I4113" s="10"/>
      <c r="J4113" s="10"/>
    </row>
    <row r="4114" spans="2:10">
      <c r="B4114" s="11"/>
      <c r="D4114" s="14"/>
      <c r="F4114" s="13"/>
      <c r="G4114" s="10"/>
      <c r="H4114" s="10"/>
      <c r="I4114" s="10"/>
      <c r="J4114" s="10"/>
    </row>
    <row r="4115" spans="2:10">
      <c r="B4115" s="11"/>
      <c r="D4115" s="14"/>
      <c r="F4115" s="13"/>
      <c r="G4115" s="10"/>
      <c r="H4115" s="10"/>
      <c r="I4115" s="10"/>
      <c r="J4115" s="10"/>
    </row>
    <row r="4116" spans="2:10">
      <c r="B4116" s="11"/>
      <c r="D4116" s="14"/>
      <c r="F4116" s="13"/>
      <c r="G4116" s="10"/>
      <c r="H4116" s="10"/>
      <c r="I4116" s="10"/>
      <c r="J4116" s="10"/>
    </row>
    <row r="4117" spans="2:10">
      <c r="B4117" s="11"/>
      <c r="D4117" s="14"/>
      <c r="F4117" s="13"/>
      <c r="G4117" s="10"/>
      <c r="H4117" s="10"/>
      <c r="I4117" s="10"/>
      <c r="J4117" s="10"/>
    </row>
    <row r="4118" spans="2:10">
      <c r="B4118" s="11"/>
      <c r="D4118" s="14"/>
      <c r="F4118" s="13"/>
      <c r="G4118" s="10"/>
      <c r="H4118" s="10"/>
      <c r="I4118" s="10"/>
      <c r="J4118" s="10"/>
    </row>
    <row r="4119" spans="2:10">
      <c r="B4119" s="11"/>
      <c r="D4119" s="14"/>
      <c r="F4119" s="13"/>
      <c r="G4119" s="10"/>
      <c r="H4119" s="10"/>
      <c r="I4119" s="10"/>
      <c r="J4119" s="10"/>
    </row>
    <row r="4120" spans="2:10">
      <c r="B4120" s="11"/>
      <c r="D4120" s="14"/>
      <c r="F4120" s="13"/>
      <c r="G4120" s="10"/>
      <c r="H4120" s="10"/>
      <c r="I4120" s="10"/>
      <c r="J4120" s="10"/>
    </row>
    <row r="4121" spans="2:10">
      <c r="B4121" s="11"/>
      <c r="D4121" s="14"/>
      <c r="F4121" s="13"/>
      <c r="G4121" s="10"/>
      <c r="H4121" s="10"/>
      <c r="I4121" s="10"/>
      <c r="J4121" s="10"/>
    </row>
    <row r="4122" spans="2:10">
      <c r="B4122" s="11"/>
      <c r="D4122" s="14"/>
      <c r="F4122" s="13"/>
      <c r="G4122" s="10"/>
      <c r="H4122" s="10"/>
      <c r="I4122" s="10"/>
      <c r="J4122" s="10"/>
    </row>
    <row r="4123" spans="2:10">
      <c r="B4123" s="11"/>
      <c r="D4123" s="14"/>
      <c r="F4123" s="13"/>
      <c r="G4123" s="10"/>
      <c r="H4123" s="10"/>
      <c r="I4123" s="10"/>
      <c r="J4123" s="10"/>
    </row>
    <row r="4124" spans="2:10">
      <c r="B4124" s="11"/>
      <c r="D4124" s="14"/>
      <c r="F4124" s="13"/>
      <c r="G4124" s="10"/>
      <c r="H4124" s="10"/>
      <c r="I4124" s="10"/>
      <c r="J4124" s="10"/>
    </row>
    <row r="4125" spans="2:10">
      <c r="B4125" s="11"/>
      <c r="D4125" s="14"/>
      <c r="F4125" s="13"/>
      <c r="G4125" s="10"/>
      <c r="H4125" s="10"/>
      <c r="I4125" s="10"/>
      <c r="J4125" s="10"/>
    </row>
    <row r="4126" spans="2:10">
      <c r="B4126" s="11"/>
      <c r="D4126" s="14"/>
      <c r="F4126" s="13"/>
      <c r="G4126" s="10"/>
      <c r="H4126" s="10"/>
      <c r="I4126" s="10"/>
      <c r="J4126" s="10"/>
    </row>
    <row r="4127" spans="2:10">
      <c r="B4127" s="11"/>
      <c r="D4127" s="14"/>
      <c r="F4127" s="13"/>
      <c r="G4127" s="10"/>
      <c r="H4127" s="10"/>
      <c r="I4127" s="10"/>
      <c r="J4127" s="10"/>
    </row>
    <row r="4128" spans="2:10">
      <c r="B4128" s="11"/>
      <c r="D4128" s="14"/>
      <c r="F4128" s="13"/>
      <c r="G4128" s="10"/>
      <c r="H4128" s="10"/>
      <c r="I4128" s="10"/>
      <c r="J4128" s="10"/>
    </row>
    <row r="4129" spans="2:10">
      <c r="B4129" s="11"/>
      <c r="D4129" s="14"/>
      <c r="F4129" s="13"/>
      <c r="G4129" s="10"/>
      <c r="H4129" s="10"/>
      <c r="I4129" s="10"/>
      <c r="J4129" s="10"/>
    </row>
    <row r="4130" spans="2:10">
      <c r="B4130" s="11"/>
      <c r="D4130" s="14"/>
      <c r="F4130" s="13"/>
      <c r="G4130" s="10"/>
      <c r="H4130" s="10"/>
      <c r="I4130" s="10"/>
      <c r="J4130" s="10"/>
    </row>
    <row r="4131" spans="2:10">
      <c r="B4131" s="11"/>
      <c r="D4131" s="14"/>
      <c r="F4131" s="13"/>
      <c r="G4131" s="10"/>
      <c r="H4131" s="10"/>
      <c r="I4131" s="10"/>
      <c r="J4131" s="10"/>
    </row>
    <row r="4132" spans="2:10">
      <c r="B4132" s="11"/>
      <c r="D4132" s="14"/>
      <c r="F4132" s="13"/>
      <c r="G4132" s="10"/>
      <c r="H4132" s="10"/>
      <c r="I4132" s="10"/>
      <c r="J4132" s="10"/>
    </row>
    <row r="4133" spans="2:10">
      <c r="B4133" s="11"/>
      <c r="D4133" s="14"/>
      <c r="F4133" s="13"/>
      <c r="G4133" s="10"/>
      <c r="H4133" s="10"/>
      <c r="I4133" s="10"/>
      <c r="J4133" s="10"/>
    </row>
    <row r="4134" spans="2:10">
      <c r="B4134" s="11"/>
      <c r="D4134" s="14"/>
      <c r="F4134" s="13"/>
      <c r="G4134" s="10"/>
      <c r="H4134" s="10"/>
      <c r="I4134" s="10"/>
      <c r="J4134" s="10"/>
    </row>
    <row r="4135" spans="2:10">
      <c r="B4135" s="11"/>
      <c r="D4135" s="14"/>
      <c r="F4135" s="13"/>
      <c r="G4135" s="10"/>
      <c r="H4135" s="10"/>
      <c r="I4135" s="10"/>
      <c r="J4135" s="10"/>
    </row>
    <row r="4136" spans="2:10">
      <c r="B4136" s="11"/>
      <c r="D4136" s="14"/>
      <c r="F4136" s="13"/>
      <c r="G4136" s="10"/>
      <c r="H4136" s="10"/>
      <c r="I4136" s="10"/>
      <c r="J4136" s="10"/>
    </row>
    <row r="4137" spans="2:10">
      <c r="B4137" s="11"/>
      <c r="D4137" s="14"/>
      <c r="F4137" s="13"/>
      <c r="G4137" s="10"/>
      <c r="H4137" s="10"/>
      <c r="I4137" s="10"/>
      <c r="J4137" s="10"/>
    </row>
    <row r="4138" spans="2:10">
      <c r="B4138" s="11"/>
      <c r="D4138" s="14"/>
      <c r="F4138" s="13"/>
      <c r="G4138" s="10"/>
      <c r="H4138" s="10"/>
      <c r="I4138" s="10"/>
      <c r="J4138" s="10"/>
    </row>
    <row r="4139" spans="2:10">
      <c r="B4139" s="11"/>
      <c r="D4139" s="14"/>
      <c r="F4139" s="13"/>
      <c r="G4139" s="10"/>
      <c r="H4139" s="10"/>
      <c r="I4139" s="10"/>
      <c r="J4139" s="10"/>
    </row>
    <row r="4140" spans="2:10">
      <c r="B4140" s="11"/>
      <c r="D4140" s="14"/>
      <c r="F4140" s="13"/>
      <c r="G4140" s="10"/>
      <c r="H4140" s="10"/>
      <c r="I4140" s="10"/>
      <c r="J4140" s="10"/>
    </row>
    <row r="4141" spans="2:10">
      <c r="B4141" s="11"/>
      <c r="D4141" s="14"/>
      <c r="F4141" s="13"/>
      <c r="G4141" s="10"/>
      <c r="H4141" s="10"/>
      <c r="I4141" s="10"/>
      <c r="J4141" s="10"/>
    </row>
    <row r="4142" spans="2:10">
      <c r="B4142" s="11"/>
      <c r="D4142" s="14"/>
      <c r="F4142" s="13"/>
      <c r="G4142" s="10"/>
      <c r="H4142" s="10"/>
      <c r="I4142" s="10"/>
      <c r="J4142" s="10"/>
    </row>
    <row r="4143" spans="2:10">
      <c r="B4143" s="11"/>
      <c r="D4143" s="14"/>
      <c r="F4143" s="13"/>
      <c r="G4143" s="10"/>
      <c r="H4143" s="10"/>
      <c r="I4143" s="10"/>
      <c r="J4143" s="10"/>
    </row>
    <row r="4144" spans="2:10">
      <c r="B4144" s="11"/>
      <c r="D4144" s="14"/>
      <c r="F4144" s="13"/>
      <c r="G4144" s="10"/>
      <c r="H4144" s="10"/>
      <c r="I4144" s="10"/>
      <c r="J4144" s="10"/>
    </row>
    <row r="4145" spans="2:10">
      <c r="B4145" s="11"/>
      <c r="D4145" s="14"/>
      <c r="F4145" s="13"/>
      <c r="G4145" s="10"/>
      <c r="H4145" s="10"/>
      <c r="I4145" s="10"/>
      <c r="J4145" s="10"/>
    </row>
    <row r="4146" spans="2:10">
      <c r="B4146" s="11"/>
      <c r="D4146" s="14"/>
      <c r="F4146" s="13"/>
      <c r="G4146" s="10"/>
      <c r="H4146" s="10"/>
      <c r="I4146" s="10"/>
      <c r="J4146" s="10"/>
    </row>
    <row r="4147" spans="2:10">
      <c r="B4147" s="11"/>
      <c r="D4147" s="14"/>
      <c r="F4147" s="13"/>
      <c r="G4147" s="10"/>
      <c r="H4147" s="10"/>
      <c r="I4147" s="10"/>
      <c r="J4147" s="10"/>
    </row>
    <row r="4148" spans="2:10">
      <c r="B4148" s="11"/>
      <c r="D4148" s="14"/>
      <c r="F4148" s="13"/>
      <c r="G4148" s="10"/>
      <c r="H4148" s="10"/>
      <c r="I4148" s="10"/>
      <c r="J4148" s="10"/>
    </row>
    <row r="4149" spans="2:10">
      <c r="B4149" s="11"/>
      <c r="D4149" s="14"/>
      <c r="F4149" s="13"/>
      <c r="G4149" s="10"/>
      <c r="H4149" s="10"/>
      <c r="I4149" s="10"/>
      <c r="J4149" s="10"/>
    </row>
    <row r="4150" spans="2:10">
      <c r="B4150" s="11"/>
      <c r="D4150" s="14"/>
      <c r="F4150" s="13"/>
      <c r="G4150" s="10"/>
      <c r="H4150" s="10"/>
      <c r="I4150" s="10"/>
      <c r="J4150" s="10"/>
    </row>
  </sheetData>
  <mergeCells count="60">
    <mergeCell ref="C202:D202"/>
    <mergeCell ref="C215:D215"/>
    <mergeCell ref="C216:D216"/>
    <mergeCell ref="C253:D253"/>
    <mergeCell ref="C284:D284"/>
    <mergeCell ref="C285:D285"/>
    <mergeCell ref="C308:D308"/>
    <mergeCell ref="C325:D325"/>
    <mergeCell ref="C350:D350"/>
    <mergeCell ref="C357:D357"/>
    <mergeCell ref="C358:D358"/>
    <mergeCell ref="C375:D375"/>
    <mergeCell ref="C412:D412"/>
    <mergeCell ref="C421:D421"/>
    <mergeCell ref="A477:J477"/>
    <mergeCell ref="A473:J473"/>
    <mergeCell ref="A475:J475"/>
    <mergeCell ref="C174:D174"/>
    <mergeCell ref="C175:D175"/>
    <mergeCell ref="C184:D184"/>
    <mergeCell ref="C197:D197"/>
    <mergeCell ref="C466:D466"/>
    <mergeCell ref="C438:D438"/>
    <mergeCell ref="C451:D451"/>
    <mergeCell ref="C115:D115"/>
    <mergeCell ref="C122:D122"/>
    <mergeCell ref="C147:D147"/>
    <mergeCell ref="C158:D158"/>
    <mergeCell ref="C161:D161"/>
    <mergeCell ref="C130:D130"/>
    <mergeCell ref="C141:D141"/>
    <mergeCell ref="C144:D144"/>
    <mergeCell ref="C123:D123"/>
    <mergeCell ref="C126:D126"/>
    <mergeCell ref="C129:D129"/>
    <mergeCell ref="C94:D94"/>
    <mergeCell ref="C95:D95"/>
    <mergeCell ref="C104:D104"/>
    <mergeCell ref="A8:C8"/>
    <mergeCell ref="D8:E8"/>
    <mergeCell ref="C31:D31"/>
    <mergeCell ref="C72:D72"/>
    <mergeCell ref="C83:D83"/>
    <mergeCell ref="C16:D16"/>
    <mergeCell ref="C64:D64"/>
    <mergeCell ref="C71:D71"/>
    <mergeCell ref="A1:J1"/>
    <mergeCell ref="A2:J2"/>
    <mergeCell ref="A3:J4"/>
    <mergeCell ref="F9:F10"/>
    <mergeCell ref="C11:D11"/>
    <mergeCell ref="A9:A10"/>
    <mergeCell ref="B9:B10"/>
    <mergeCell ref="C9:C10"/>
    <mergeCell ref="D9:D10"/>
    <mergeCell ref="E9:E10"/>
    <mergeCell ref="G9:H9"/>
    <mergeCell ref="I9:J9"/>
    <mergeCell ref="A7:C7"/>
    <mergeCell ref="D7:E7"/>
  </mergeCells>
  <conditionalFormatting sqref="F9">
    <cfRule type="cellIs" dxfId="3" priority="2" stopIfTrue="1" operator="equal">
      <formula>0</formula>
    </cfRule>
  </conditionalFormatting>
  <conditionalFormatting sqref="G10:I10">
    <cfRule type="cellIs" dxfId="2" priority="1" stopIfTrue="1" operator="equal">
      <formula>0</formula>
    </cfRule>
  </conditionalFormatting>
  <dataValidations count="1">
    <dataValidation allowBlank="1" showInputMessage="1" showErrorMessage="1" promptTitle="Atenção!!!" prompt="Para inserir novos ítens basta inserir linhas." sqref="B434 B436 B439 B12 B14 B17 B19 B21 B25 B27 B29 B36 B38 B40 B42 B44 B46 B48 B50 B52 B54 B56 B58 B65 B67 B69 B73 B75 B77 B79 B81 B84 B86 B88 B90 B92 B96 B98 B100 B102 B105 B107 B109 B111 B113 B116 B118 B120 B127 B131 B133 B137 B139 B142 B145 B148 B150 B152 B154 B156 B159 B162 B164 B166 B168 B170 B172 B176 B178 B180 B182 B185 B187 B189 B191 B193 B195 B198 B200 B203 B205 B207 B209 B211 B213 B217 B219 B221 B225 B229 B233 B237 B241 B245 B249 B223 B227 B231 B235 B239 B243 B247 B251 B254 B256 B258 B260 B262 B264 B266 B268 B270 B272 B274 B276 B278 B280 B282 B286 B288 B290 B292 B294 B296 B298 B300 B302 B304 B306 B309 B311 B313 B315 B317 B319 B321 B323 B326 B328 B330 B332 B334 B336 B338 B340 B342 B344 B346 B348 B351 B353 B359 B361 B363 B365 B367 B369 B371 B376 B378 B380 B388 B390 B392 B394 B402 B404 B406 B408 B410 B413 B415 B417 B419 B422 B424 B426 B428 B430 B432" xr:uid="{00000000-0002-0000-0400-000000000000}"/>
  </dataValidations>
  <pageMargins left="0.28999999999999998" right="0.15748031496062992" top="0.39370078740157483" bottom="0.35433070866141736" header="0.31496062992125984" footer="0.31496062992125984"/>
  <pageSetup paperSize="9" scale="43"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242"/>
  <sheetViews>
    <sheetView topLeftCell="A563" zoomScale="85" zoomScaleNormal="85" workbookViewId="0">
      <selection activeCell="I15" sqref="I15"/>
    </sheetView>
  </sheetViews>
  <sheetFormatPr defaultColWidth="9.140625" defaultRowHeight="15" outlineLevelRow="1"/>
  <cols>
    <col min="1" max="1" width="14.28515625" style="11" customWidth="1"/>
    <col min="2" max="2" width="21.140625" style="17" customWidth="1"/>
    <col min="3" max="3" width="20.28515625" style="11" customWidth="1"/>
    <col min="4" max="4" width="80.42578125" style="18" customWidth="1"/>
    <col min="5" max="5" width="7.7109375" style="12" customWidth="1"/>
    <col min="6" max="6" width="19.85546875" style="15" customWidth="1"/>
    <col min="7" max="16384" width="9.140625" style="4"/>
  </cols>
  <sheetData>
    <row r="1" spans="1:6" ht="86.45" customHeight="1" thickBot="1">
      <c r="A1" s="572" t="s">
        <v>555</v>
      </c>
      <c r="B1" s="573"/>
      <c r="C1" s="573"/>
      <c r="D1" s="573"/>
      <c r="E1" s="573"/>
      <c r="F1" s="574"/>
    </row>
    <row r="2" spans="1:6" ht="15.75" thickBot="1">
      <c r="A2" s="629"/>
      <c r="B2" s="630"/>
      <c r="C2" s="630"/>
      <c r="D2" s="630"/>
      <c r="E2" s="630"/>
      <c r="F2" s="631"/>
    </row>
    <row r="3" spans="1:6" ht="15.6" customHeight="1">
      <c r="A3" s="579" t="s">
        <v>907</v>
      </c>
      <c r="B3" s="580"/>
      <c r="C3" s="580"/>
      <c r="D3" s="580"/>
      <c r="E3" s="580"/>
      <c r="F3" s="581"/>
    </row>
    <row r="4" spans="1:6" ht="15.95" customHeight="1" thickBot="1">
      <c r="A4" s="582"/>
      <c r="B4" s="583"/>
      <c r="C4" s="583"/>
      <c r="D4" s="583"/>
      <c r="E4" s="583"/>
      <c r="F4" s="584"/>
    </row>
    <row r="5" spans="1:6" ht="16.5" thickBot="1">
      <c r="A5" s="419"/>
      <c r="B5" s="19"/>
      <c r="C5" s="19"/>
      <c r="D5" s="19"/>
      <c r="E5" s="19"/>
      <c r="F5" s="420"/>
    </row>
    <row r="6" spans="1:6" ht="15.75">
      <c r="A6" s="305" t="str">
        <f>'BDI NOVO'!$A$3:$H$3</f>
        <v>OBRA : REFORMA E REQUALIFICAÇÃO DO GINÁSIO GOUVEIÃO</v>
      </c>
      <c r="B6" s="85"/>
      <c r="C6" s="306"/>
      <c r="D6" s="85"/>
      <c r="E6" s="85"/>
      <c r="F6" s="173"/>
    </row>
    <row r="7" spans="1:6" ht="15.75">
      <c r="A7" s="589" t="str">
        <f>'BDI NOVO'!$A$4:$V$4</f>
        <v>LOCAL : AMARAJI - PERNAMBUCO</v>
      </c>
      <c r="B7" s="577"/>
      <c r="C7" s="577"/>
      <c r="D7" s="567"/>
      <c r="E7" s="567"/>
      <c r="F7" s="174"/>
    </row>
    <row r="8" spans="1:6" ht="16.5" thickBot="1">
      <c r="A8" s="632"/>
      <c r="B8" s="633"/>
      <c r="C8" s="633"/>
      <c r="D8" s="634"/>
      <c r="E8" s="634"/>
      <c r="F8" s="174"/>
    </row>
    <row r="9" spans="1:6" ht="15.95" customHeight="1">
      <c r="A9" s="568" t="s">
        <v>0</v>
      </c>
      <c r="B9" s="568" t="s">
        <v>35</v>
      </c>
      <c r="C9" s="568" t="s">
        <v>34</v>
      </c>
      <c r="D9" s="568" t="s">
        <v>25</v>
      </c>
      <c r="E9" s="568" t="s">
        <v>67</v>
      </c>
      <c r="F9" s="570" t="s">
        <v>26</v>
      </c>
    </row>
    <row r="10" spans="1:6" ht="15.75" thickBot="1">
      <c r="A10" s="569"/>
      <c r="B10" s="569"/>
      <c r="C10" s="569"/>
      <c r="D10" s="569"/>
      <c r="E10" s="569"/>
      <c r="F10" s="571"/>
    </row>
    <row r="11" spans="1:6" ht="15.75">
      <c r="A11" s="254">
        <v>1</v>
      </c>
      <c r="B11" s="255"/>
      <c r="C11" s="635" t="s">
        <v>282</v>
      </c>
      <c r="D11" s="636"/>
      <c r="E11" s="255"/>
      <c r="F11" s="421"/>
    </row>
    <row r="12" spans="1:6" ht="31.5">
      <c r="A12" s="253" t="s">
        <v>2</v>
      </c>
      <c r="B12" s="250" t="s">
        <v>915</v>
      </c>
      <c r="C12" s="251">
        <v>90777</v>
      </c>
      <c r="D12" s="252" t="s">
        <v>235</v>
      </c>
      <c r="E12" s="133" t="s">
        <v>94</v>
      </c>
      <c r="F12" s="422">
        <v>360</v>
      </c>
    </row>
    <row r="13" spans="1:6" ht="15.75">
      <c r="A13" s="253"/>
      <c r="B13" s="250"/>
      <c r="C13" s="251"/>
      <c r="D13" s="299" t="s">
        <v>560</v>
      </c>
      <c r="E13" s="87"/>
      <c r="F13" s="176"/>
    </row>
    <row r="14" spans="1:6" ht="15.75">
      <c r="A14" s="253"/>
      <c r="B14" s="251"/>
      <c r="C14" s="251"/>
      <c r="D14" s="299" t="s">
        <v>561</v>
      </c>
      <c r="E14" s="87"/>
      <c r="F14" s="176"/>
    </row>
    <row r="15" spans="1:6" ht="31.5">
      <c r="A15" s="253" t="s">
        <v>3</v>
      </c>
      <c r="B15" s="250" t="s">
        <v>915</v>
      </c>
      <c r="C15" s="251">
        <v>90776</v>
      </c>
      <c r="D15" s="252" t="s">
        <v>234</v>
      </c>
      <c r="E15" s="133" t="s">
        <v>94</v>
      </c>
      <c r="F15" s="422">
        <v>360</v>
      </c>
    </row>
    <row r="16" spans="1:6" ht="15.75">
      <c r="A16" s="138"/>
      <c r="B16" s="250"/>
      <c r="C16" s="251"/>
      <c r="D16" s="299" t="s">
        <v>562</v>
      </c>
      <c r="E16" s="87"/>
      <c r="F16" s="176"/>
    </row>
    <row r="17" spans="1:6" ht="15.75">
      <c r="A17" s="138"/>
      <c r="B17" s="251"/>
      <c r="C17" s="251"/>
      <c r="D17" s="299" t="s">
        <v>561</v>
      </c>
      <c r="E17" s="87"/>
      <c r="F17" s="176"/>
    </row>
    <row r="18" spans="1:6" ht="15.75">
      <c r="A18" s="328">
        <v>2</v>
      </c>
      <c r="B18" s="327"/>
      <c r="C18" s="562" t="s">
        <v>66</v>
      </c>
      <c r="D18" s="562"/>
      <c r="E18" s="327"/>
      <c r="F18" s="423"/>
    </row>
    <row r="19" spans="1:6" ht="31.5">
      <c r="A19" s="253" t="s">
        <v>4</v>
      </c>
      <c r="B19" s="250" t="s">
        <v>915</v>
      </c>
      <c r="C19" s="95" t="s">
        <v>580</v>
      </c>
      <c r="D19" s="298" t="s">
        <v>581</v>
      </c>
      <c r="E19" s="133" t="s">
        <v>251</v>
      </c>
      <c r="F19" s="422">
        <v>1</v>
      </c>
    </row>
    <row r="20" spans="1:6" ht="15.75">
      <c r="A20" s="253"/>
      <c r="B20" s="84"/>
      <c r="C20" s="88"/>
      <c r="D20" s="301" t="s">
        <v>321</v>
      </c>
      <c r="E20" s="87"/>
      <c r="F20" s="177"/>
    </row>
    <row r="21" spans="1:6" ht="31.5">
      <c r="A21" s="253" t="s">
        <v>5</v>
      </c>
      <c r="B21" s="250" t="s">
        <v>915</v>
      </c>
      <c r="C21" s="133">
        <v>98459</v>
      </c>
      <c r="D21" s="298" t="s">
        <v>93</v>
      </c>
      <c r="E21" s="133" t="s">
        <v>90</v>
      </c>
      <c r="F21" s="422">
        <v>311.60000000000002</v>
      </c>
    </row>
    <row r="22" spans="1:6" ht="15.75">
      <c r="A22" s="253"/>
      <c r="B22" s="84"/>
      <c r="C22" s="87"/>
      <c r="D22" s="302" t="s">
        <v>582</v>
      </c>
      <c r="E22" s="87"/>
      <c r="F22" s="177"/>
    </row>
    <row r="23" spans="1:6" ht="47.25">
      <c r="A23" s="253" t="s">
        <v>6</v>
      </c>
      <c r="B23" s="250" t="s">
        <v>915</v>
      </c>
      <c r="C23" s="304">
        <v>101489</v>
      </c>
      <c r="D23" s="298" t="s">
        <v>583</v>
      </c>
      <c r="E23" s="133" t="s">
        <v>251</v>
      </c>
      <c r="F23" s="422">
        <v>1</v>
      </c>
    </row>
    <row r="24" spans="1:6" ht="15.75">
      <c r="A24" s="138"/>
      <c r="B24" s="84"/>
      <c r="C24" s="114"/>
      <c r="D24" s="301" t="s">
        <v>321</v>
      </c>
      <c r="E24" s="87"/>
      <c r="F24" s="175"/>
    </row>
    <row r="25" spans="1:6" ht="47.25">
      <c r="A25" s="253" t="s">
        <v>28</v>
      </c>
      <c r="B25" s="113" t="s">
        <v>917</v>
      </c>
      <c r="C25" s="304" t="s">
        <v>320</v>
      </c>
      <c r="D25" s="298" t="s">
        <v>584</v>
      </c>
      <c r="E25" s="133" t="s">
        <v>251</v>
      </c>
      <c r="F25" s="422">
        <v>1</v>
      </c>
    </row>
    <row r="26" spans="1:6" ht="15.75">
      <c r="A26" s="253"/>
      <c r="B26" s="84"/>
      <c r="C26" s="114"/>
      <c r="D26" s="301" t="s">
        <v>321</v>
      </c>
      <c r="E26" s="87"/>
      <c r="F26" s="175"/>
    </row>
    <row r="27" spans="1:6" ht="31.5">
      <c r="A27" s="253" t="s">
        <v>55</v>
      </c>
      <c r="B27" s="250" t="s">
        <v>915</v>
      </c>
      <c r="C27" s="95" t="s">
        <v>594</v>
      </c>
      <c r="D27" s="325" t="s">
        <v>250</v>
      </c>
      <c r="E27" s="95" t="s">
        <v>251</v>
      </c>
      <c r="F27" s="422">
        <v>1</v>
      </c>
    </row>
    <row r="28" spans="1:6" ht="15.75">
      <c r="A28" s="138"/>
      <c r="B28" s="84"/>
      <c r="C28" s="88"/>
      <c r="D28" s="301" t="s">
        <v>321</v>
      </c>
      <c r="E28" s="88"/>
      <c r="F28" s="175"/>
    </row>
    <row r="29" spans="1:6" s="5" customFormat="1" ht="47.25">
      <c r="A29" s="253" t="s">
        <v>296</v>
      </c>
      <c r="B29" s="250" t="s">
        <v>915</v>
      </c>
      <c r="C29" s="304" t="s">
        <v>92</v>
      </c>
      <c r="D29" s="326" t="s">
        <v>298</v>
      </c>
      <c r="E29" s="330" t="s">
        <v>90</v>
      </c>
      <c r="F29" s="422">
        <v>3.63</v>
      </c>
    </row>
    <row r="30" spans="1:6" s="5" customFormat="1" ht="15.75">
      <c r="A30" s="253"/>
      <c r="B30" s="84"/>
      <c r="C30" s="114"/>
      <c r="D30" s="301" t="s">
        <v>322</v>
      </c>
      <c r="E30" s="330"/>
      <c r="F30" s="175"/>
    </row>
    <row r="31" spans="1:6" s="5" customFormat="1" ht="47.25">
      <c r="A31" s="253" t="s">
        <v>297</v>
      </c>
      <c r="B31" s="250" t="s">
        <v>915</v>
      </c>
      <c r="C31" s="95">
        <v>93207</v>
      </c>
      <c r="D31" s="298" t="s">
        <v>91</v>
      </c>
      <c r="E31" s="133" t="s">
        <v>90</v>
      </c>
      <c r="F31" s="422">
        <v>21.78</v>
      </c>
    </row>
    <row r="32" spans="1:6" s="5" customFormat="1" ht="15.75">
      <c r="A32" s="138"/>
      <c r="B32" s="84"/>
      <c r="C32" s="88"/>
      <c r="D32" s="301" t="s">
        <v>323</v>
      </c>
      <c r="E32" s="87"/>
      <c r="F32" s="175"/>
    </row>
    <row r="33" spans="1:6" s="5" customFormat="1" ht="15.75">
      <c r="A33" s="328">
        <v>3</v>
      </c>
      <c r="B33" s="327"/>
      <c r="C33" s="562" t="s">
        <v>609</v>
      </c>
      <c r="D33" s="562"/>
      <c r="E33" s="327"/>
      <c r="F33" s="423"/>
    </row>
    <row r="34" spans="1:6" s="5" customFormat="1" ht="31.5">
      <c r="A34" s="253" t="s">
        <v>7</v>
      </c>
      <c r="B34" s="113" t="s">
        <v>919</v>
      </c>
      <c r="C34" s="95" t="s">
        <v>596</v>
      </c>
      <c r="D34" s="298" t="s">
        <v>595</v>
      </c>
      <c r="E34" s="133" t="s">
        <v>90</v>
      </c>
      <c r="F34" s="422">
        <v>1317.14</v>
      </c>
    </row>
    <row r="35" spans="1:6" s="5" customFormat="1" ht="15.75">
      <c r="A35" s="138"/>
      <c r="B35" s="84"/>
      <c r="C35" s="88"/>
      <c r="D35" s="301" t="s">
        <v>612</v>
      </c>
      <c r="E35" s="133"/>
      <c r="F35" s="175"/>
    </row>
    <row r="36" spans="1:6" s="5" customFormat="1" ht="15.75">
      <c r="A36" s="138"/>
      <c r="B36" s="84"/>
      <c r="C36" s="88"/>
      <c r="D36" s="301" t="s">
        <v>615</v>
      </c>
      <c r="E36" s="133"/>
      <c r="F36" s="175"/>
    </row>
    <row r="37" spans="1:6" s="5" customFormat="1" ht="15.75">
      <c r="A37" s="138"/>
      <c r="B37" s="84"/>
      <c r="C37" s="88"/>
      <c r="D37" s="301" t="s">
        <v>613</v>
      </c>
      <c r="E37" s="133"/>
      <c r="F37" s="175"/>
    </row>
    <row r="38" spans="1:6" s="5" customFormat="1" ht="15.75">
      <c r="A38" s="138"/>
      <c r="B38" s="84"/>
      <c r="C38" s="88"/>
      <c r="D38" s="301" t="s">
        <v>616</v>
      </c>
      <c r="E38" s="133"/>
      <c r="F38" s="175"/>
    </row>
    <row r="39" spans="1:6" s="5" customFormat="1" ht="31.5">
      <c r="A39" s="253" t="s">
        <v>8</v>
      </c>
      <c r="B39" s="113" t="s">
        <v>919</v>
      </c>
      <c r="C39" s="95" t="s">
        <v>598</v>
      </c>
      <c r="D39" s="297" t="s">
        <v>597</v>
      </c>
      <c r="E39" s="133" t="s">
        <v>88</v>
      </c>
      <c r="F39" s="422">
        <v>330.16</v>
      </c>
    </row>
    <row r="40" spans="1:6" s="5" customFormat="1" ht="47.25">
      <c r="A40" s="253"/>
      <c r="B40" s="113"/>
      <c r="C40" s="95"/>
      <c r="D40" s="331" t="s">
        <v>614</v>
      </c>
      <c r="E40" s="133"/>
      <c r="F40" s="175"/>
    </row>
    <row r="41" spans="1:6" s="5" customFormat="1" ht="31.5">
      <c r="A41" s="253"/>
      <c r="B41" s="113"/>
      <c r="C41" s="95"/>
      <c r="D41" s="331" t="s">
        <v>618</v>
      </c>
      <c r="E41" s="133"/>
      <c r="F41" s="175"/>
    </row>
    <row r="42" spans="1:6" s="5" customFormat="1" ht="15.75">
      <c r="A42" s="253"/>
      <c r="B42" s="113"/>
      <c r="C42" s="95"/>
      <c r="D42" s="301" t="s">
        <v>617</v>
      </c>
      <c r="E42" s="133"/>
      <c r="F42" s="175"/>
    </row>
    <row r="43" spans="1:6" s="5" customFormat="1" ht="15.75">
      <c r="A43" s="253"/>
      <c r="B43" s="113"/>
      <c r="C43" s="95"/>
      <c r="D43" s="301" t="s">
        <v>619</v>
      </c>
      <c r="E43" s="133"/>
      <c r="F43" s="175"/>
    </row>
    <row r="44" spans="1:6" s="5" customFormat="1" ht="31.5">
      <c r="A44" s="253" t="s">
        <v>326</v>
      </c>
      <c r="B44" s="250" t="s">
        <v>915</v>
      </c>
      <c r="C44" s="95">
        <v>97622</v>
      </c>
      <c r="D44" s="298" t="s">
        <v>223</v>
      </c>
      <c r="E44" s="133" t="s">
        <v>96</v>
      </c>
      <c r="F44" s="422">
        <v>26.55</v>
      </c>
    </row>
    <row r="45" spans="1:6" s="5" customFormat="1" ht="31.5">
      <c r="A45" s="138"/>
      <c r="B45" s="84"/>
      <c r="C45" s="88"/>
      <c r="D45" s="331" t="s">
        <v>620</v>
      </c>
      <c r="E45" s="87"/>
      <c r="F45" s="175"/>
    </row>
    <row r="46" spans="1:6" s="5" customFormat="1" ht="31.5">
      <c r="A46" s="138"/>
      <c r="B46" s="84"/>
      <c r="C46" s="88"/>
      <c r="D46" s="331" t="s">
        <v>621</v>
      </c>
      <c r="E46" s="87"/>
      <c r="F46" s="175"/>
    </row>
    <row r="47" spans="1:6" s="5" customFormat="1" ht="15.75">
      <c r="A47" s="138"/>
      <c r="B47" s="84"/>
      <c r="C47" s="88"/>
      <c r="D47" s="331" t="s">
        <v>622</v>
      </c>
      <c r="E47" s="87"/>
      <c r="F47" s="175"/>
    </row>
    <row r="48" spans="1:6" s="5" customFormat="1" ht="31.5">
      <c r="A48" s="253" t="s">
        <v>327</v>
      </c>
      <c r="B48" s="250" t="s">
        <v>915</v>
      </c>
      <c r="C48" s="95">
        <v>97631</v>
      </c>
      <c r="D48" s="298" t="s">
        <v>599</v>
      </c>
      <c r="E48" s="133" t="s">
        <v>90</v>
      </c>
      <c r="F48" s="422">
        <v>460.2</v>
      </c>
    </row>
    <row r="49" spans="1:6" s="5" customFormat="1" ht="15.75">
      <c r="A49" s="138"/>
      <c r="B49" s="84"/>
      <c r="C49" s="88"/>
      <c r="D49" s="301" t="s">
        <v>625</v>
      </c>
      <c r="E49" s="87"/>
      <c r="F49" s="175"/>
    </row>
    <row r="50" spans="1:6" s="5" customFormat="1" ht="15.75">
      <c r="A50" s="138"/>
      <c r="B50" s="84"/>
      <c r="C50" s="88"/>
      <c r="D50" s="301" t="s">
        <v>624</v>
      </c>
      <c r="E50" s="87"/>
      <c r="F50" s="175"/>
    </row>
    <row r="51" spans="1:6" s="5" customFormat="1" ht="31.5">
      <c r="A51" s="138"/>
      <c r="B51" s="84"/>
      <c r="C51" s="88"/>
      <c r="D51" s="331" t="s">
        <v>623</v>
      </c>
      <c r="E51" s="87"/>
      <c r="F51" s="175"/>
    </row>
    <row r="52" spans="1:6" s="5" customFormat="1" ht="15.75">
      <c r="A52" s="138"/>
      <c r="B52" s="84"/>
      <c r="C52" s="88"/>
      <c r="D52" s="301" t="s">
        <v>630</v>
      </c>
      <c r="E52" s="87"/>
      <c r="F52" s="175"/>
    </row>
    <row r="53" spans="1:6" s="5" customFormat="1" ht="15.75">
      <c r="A53" s="138"/>
      <c r="B53" s="84"/>
      <c r="C53" s="88"/>
      <c r="D53" s="301" t="s">
        <v>629</v>
      </c>
      <c r="E53" s="87"/>
      <c r="F53" s="175"/>
    </row>
    <row r="54" spans="1:6" s="5" customFormat="1" ht="15.75">
      <c r="A54" s="138"/>
      <c r="B54" s="84"/>
      <c r="C54" s="88"/>
      <c r="D54" s="301" t="s">
        <v>628</v>
      </c>
      <c r="E54" s="87"/>
      <c r="F54" s="175"/>
    </row>
    <row r="55" spans="1:6" s="5" customFormat="1" ht="15.75">
      <c r="A55" s="138"/>
      <c r="B55" s="84"/>
      <c r="C55" s="88"/>
      <c r="D55" s="301" t="s">
        <v>627</v>
      </c>
      <c r="E55" s="87"/>
      <c r="F55" s="175"/>
    </row>
    <row r="56" spans="1:6" s="5" customFormat="1" ht="15.75">
      <c r="A56" s="138"/>
      <c r="B56" s="84"/>
      <c r="C56" s="88"/>
      <c r="D56" s="301" t="s">
        <v>626</v>
      </c>
      <c r="E56" s="87"/>
      <c r="F56" s="175"/>
    </row>
    <row r="57" spans="1:6" s="5" customFormat="1" ht="15.75">
      <c r="A57" s="138"/>
      <c r="B57" s="84"/>
      <c r="C57" s="88"/>
      <c r="D57" s="301" t="s">
        <v>631</v>
      </c>
      <c r="E57" s="87"/>
      <c r="F57" s="175"/>
    </row>
    <row r="58" spans="1:6" s="5" customFormat="1" ht="15.75">
      <c r="A58" s="138"/>
      <c r="B58" s="84"/>
      <c r="C58" s="88"/>
      <c r="D58" s="301" t="s">
        <v>632</v>
      </c>
      <c r="E58" s="87"/>
      <c r="F58" s="175"/>
    </row>
    <row r="59" spans="1:6" s="5" customFormat="1" ht="15.75">
      <c r="A59" s="138"/>
      <c r="B59" s="84"/>
      <c r="C59" s="88"/>
      <c r="D59" s="301" t="s">
        <v>633</v>
      </c>
      <c r="E59" s="87"/>
      <c r="F59" s="175"/>
    </row>
    <row r="60" spans="1:6" s="5" customFormat="1" ht="31.5">
      <c r="A60" s="138"/>
      <c r="B60" s="84"/>
      <c r="C60" s="88"/>
      <c r="D60" s="331" t="s">
        <v>634</v>
      </c>
      <c r="E60" s="87"/>
      <c r="F60" s="175"/>
    </row>
    <row r="61" spans="1:6" s="5" customFormat="1" ht="31.5">
      <c r="A61" s="253" t="s">
        <v>328</v>
      </c>
      <c r="B61" s="250" t="s">
        <v>915</v>
      </c>
      <c r="C61" s="95">
        <v>97633</v>
      </c>
      <c r="D61" s="298" t="s">
        <v>600</v>
      </c>
      <c r="E61" s="133" t="s">
        <v>90</v>
      </c>
      <c r="F61" s="422">
        <v>6.4</v>
      </c>
    </row>
    <row r="62" spans="1:6" s="5" customFormat="1" ht="15.75">
      <c r="A62" s="138"/>
      <c r="B62" s="84"/>
      <c r="C62" s="88"/>
      <c r="D62" s="301" t="s">
        <v>635</v>
      </c>
      <c r="E62" s="133"/>
      <c r="F62" s="175"/>
    </row>
    <row r="63" spans="1:6" s="5" customFormat="1" ht="47.25">
      <c r="A63" s="253" t="s">
        <v>601</v>
      </c>
      <c r="B63" s="250" t="s">
        <v>915</v>
      </c>
      <c r="C63" s="95">
        <v>97627</v>
      </c>
      <c r="D63" s="298" t="s">
        <v>224</v>
      </c>
      <c r="E63" s="133" t="s">
        <v>96</v>
      </c>
      <c r="F63" s="422">
        <v>0.56999999999999995</v>
      </c>
    </row>
    <row r="64" spans="1:6" s="5" customFormat="1" ht="31.5">
      <c r="A64" s="138"/>
      <c r="B64" s="84"/>
      <c r="C64" s="88"/>
      <c r="D64" s="331" t="s">
        <v>636</v>
      </c>
      <c r="E64" s="87"/>
      <c r="F64" s="175"/>
    </row>
    <row r="65" spans="1:6" s="5" customFormat="1" ht="47.25">
      <c r="A65" s="253" t="s">
        <v>602</v>
      </c>
      <c r="B65" s="250" t="s">
        <v>915</v>
      </c>
      <c r="C65" s="95">
        <v>97649</v>
      </c>
      <c r="D65" s="298" t="s">
        <v>227</v>
      </c>
      <c r="E65" s="133" t="s">
        <v>90</v>
      </c>
      <c r="F65" s="422">
        <v>1244.97</v>
      </c>
    </row>
    <row r="66" spans="1:6" s="5" customFormat="1" ht="15.75">
      <c r="A66" s="138"/>
      <c r="B66" s="84"/>
      <c r="C66" s="88"/>
      <c r="D66" s="301" t="s">
        <v>637</v>
      </c>
      <c r="E66" s="87"/>
      <c r="F66" s="175"/>
    </row>
    <row r="67" spans="1:6" s="5" customFormat="1" ht="31.5">
      <c r="A67" s="253" t="s">
        <v>603</v>
      </c>
      <c r="B67" s="250" t="s">
        <v>915</v>
      </c>
      <c r="C67" s="95">
        <v>97655</v>
      </c>
      <c r="D67" s="298" t="s">
        <v>228</v>
      </c>
      <c r="E67" s="133" t="s">
        <v>90</v>
      </c>
      <c r="F67" s="422">
        <v>1244.97</v>
      </c>
    </row>
    <row r="68" spans="1:6" s="5" customFormat="1" ht="15.75">
      <c r="A68" s="253"/>
      <c r="B68" s="84"/>
      <c r="C68" s="88"/>
      <c r="D68" s="301" t="s">
        <v>637</v>
      </c>
      <c r="E68" s="87"/>
      <c r="F68" s="175"/>
    </row>
    <row r="69" spans="1:6" s="5" customFormat="1" ht="31.5">
      <c r="A69" s="253" t="s">
        <v>604</v>
      </c>
      <c r="B69" s="250" t="s">
        <v>915</v>
      </c>
      <c r="C69" s="95">
        <v>97660</v>
      </c>
      <c r="D69" s="298" t="s">
        <v>229</v>
      </c>
      <c r="E69" s="133" t="s">
        <v>251</v>
      </c>
      <c r="F69" s="422">
        <v>21</v>
      </c>
    </row>
    <row r="70" spans="1:6" s="5" customFormat="1" ht="15.75">
      <c r="A70" s="138"/>
      <c r="B70" s="84"/>
      <c r="C70" s="88"/>
      <c r="D70" s="301" t="s">
        <v>638</v>
      </c>
      <c r="E70" s="87"/>
      <c r="F70" s="175"/>
    </row>
    <row r="71" spans="1:6" s="5" customFormat="1" ht="31.5">
      <c r="A71" s="253" t="s">
        <v>605</v>
      </c>
      <c r="B71" s="250" t="s">
        <v>915</v>
      </c>
      <c r="C71" s="95">
        <v>97663</v>
      </c>
      <c r="D71" s="298" t="s">
        <v>230</v>
      </c>
      <c r="E71" s="133" t="s">
        <v>251</v>
      </c>
      <c r="F71" s="422">
        <v>3</v>
      </c>
    </row>
    <row r="72" spans="1:6" s="5" customFormat="1" ht="15.75">
      <c r="A72" s="138"/>
      <c r="B72" s="84"/>
      <c r="C72" s="88"/>
      <c r="D72" s="301" t="s">
        <v>417</v>
      </c>
      <c r="E72" s="87"/>
      <c r="F72" s="175"/>
    </row>
    <row r="73" spans="1:6" s="5" customFormat="1" ht="31.5">
      <c r="A73" s="253" t="s">
        <v>606</v>
      </c>
      <c r="B73" s="250" t="s">
        <v>915</v>
      </c>
      <c r="C73" s="95">
        <v>97665</v>
      </c>
      <c r="D73" s="298" t="s">
        <v>231</v>
      </c>
      <c r="E73" s="133" t="s">
        <v>251</v>
      </c>
      <c r="F73" s="422">
        <v>24</v>
      </c>
    </row>
    <row r="74" spans="1:6" s="5" customFormat="1" ht="15.75">
      <c r="A74" s="138"/>
      <c r="B74" s="84"/>
      <c r="C74" s="88"/>
      <c r="D74" s="301" t="s">
        <v>639</v>
      </c>
      <c r="E74" s="133"/>
      <c r="F74" s="175"/>
    </row>
    <row r="75" spans="1:6" s="5" customFormat="1" ht="31.5">
      <c r="A75" s="253" t="s">
        <v>607</v>
      </c>
      <c r="B75" s="250" t="s">
        <v>915</v>
      </c>
      <c r="C75" s="95">
        <v>97666</v>
      </c>
      <c r="D75" s="298" t="s">
        <v>608</v>
      </c>
      <c r="E75" s="133" t="s">
        <v>251</v>
      </c>
      <c r="F75" s="422">
        <v>4</v>
      </c>
    </row>
    <row r="76" spans="1:6" s="5" customFormat="1" ht="15.75">
      <c r="A76" s="138"/>
      <c r="B76" s="84"/>
      <c r="C76" s="88"/>
      <c r="D76" s="301" t="s">
        <v>414</v>
      </c>
      <c r="E76" s="87"/>
      <c r="F76" s="175"/>
    </row>
    <row r="77" spans="1:6" s="5" customFormat="1" ht="31.5">
      <c r="A77" s="253" t="s">
        <v>610</v>
      </c>
      <c r="B77" s="250" t="s">
        <v>915</v>
      </c>
      <c r="C77" s="95">
        <v>97644</v>
      </c>
      <c r="D77" s="298" t="s">
        <v>226</v>
      </c>
      <c r="E77" s="133" t="s">
        <v>90</v>
      </c>
      <c r="F77" s="422">
        <v>16.8</v>
      </c>
    </row>
    <row r="78" spans="1:6" s="5" customFormat="1" ht="15.75">
      <c r="A78" s="138"/>
      <c r="B78" s="84"/>
      <c r="C78" s="88"/>
      <c r="D78" s="301" t="s">
        <v>640</v>
      </c>
      <c r="E78" s="87"/>
      <c r="F78" s="175"/>
    </row>
    <row r="79" spans="1:6" s="5" customFormat="1" ht="31.5">
      <c r="A79" s="253" t="s">
        <v>611</v>
      </c>
      <c r="B79" s="250" t="s">
        <v>915</v>
      </c>
      <c r="C79" s="95">
        <v>97628</v>
      </c>
      <c r="D79" s="298" t="s">
        <v>225</v>
      </c>
      <c r="E79" s="133" t="s">
        <v>96</v>
      </c>
      <c r="F79" s="422">
        <v>2.1</v>
      </c>
    </row>
    <row r="80" spans="1:6" s="5" customFormat="1" ht="15.75">
      <c r="A80" s="138"/>
      <c r="B80" s="84"/>
      <c r="C80" s="95"/>
      <c r="D80" s="301" t="s">
        <v>641</v>
      </c>
      <c r="E80" s="87"/>
      <c r="F80" s="175"/>
    </row>
    <row r="81" spans="1:6" s="5" customFormat="1" ht="31.5">
      <c r="A81" s="253" t="s">
        <v>642</v>
      </c>
      <c r="B81" s="113" t="s">
        <v>919</v>
      </c>
      <c r="C81" s="95" t="s">
        <v>643</v>
      </c>
      <c r="D81" s="297" t="s">
        <v>644</v>
      </c>
      <c r="E81" s="133" t="s">
        <v>90</v>
      </c>
      <c r="F81" s="422">
        <v>12.45</v>
      </c>
    </row>
    <row r="82" spans="1:6" s="5" customFormat="1" ht="15.75">
      <c r="A82" s="138"/>
      <c r="B82" s="84"/>
      <c r="C82" s="95"/>
      <c r="D82" s="301" t="s">
        <v>648</v>
      </c>
      <c r="E82" s="87"/>
      <c r="F82" s="175"/>
    </row>
    <row r="83" spans="1:6" s="5" customFormat="1" ht="31.5">
      <c r="A83" s="253" t="s">
        <v>645</v>
      </c>
      <c r="B83" s="113" t="s">
        <v>919</v>
      </c>
      <c r="C83" s="95" t="s">
        <v>646</v>
      </c>
      <c r="D83" s="297" t="s">
        <v>647</v>
      </c>
      <c r="E83" s="133" t="s">
        <v>90</v>
      </c>
      <c r="F83" s="422">
        <v>96.49</v>
      </c>
    </row>
    <row r="84" spans="1:6" s="5" customFormat="1" ht="15.75">
      <c r="A84" s="138"/>
      <c r="B84" s="84"/>
      <c r="C84" s="95"/>
      <c r="D84" s="301" t="s">
        <v>649</v>
      </c>
      <c r="E84" s="87"/>
      <c r="F84" s="175"/>
    </row>
    <row r="85" spans="1:6" ht="15.75">
      <c r="A85" s="328">
        <v>4</v>
      </c>
      <c r="B85" s="327"/>
      <c r="C85" s="562" t="s">
        <v>324</v>
      </c>
      <c r="D85" s="562"/>
      <c r="E85" s="327"/>
      <c r="F85" s="423"/>
    </row>
    <row r="86" spans="1:6" ht="31.5">
      <c r="A86" s="338" t="s">
        <v>9</v>
      </c>
      <c r="B86" s="250" t="s">
        <v>915</v>
      </c>
      <c r="C86" s="332">
        <v>93358</v>
      </c>
      <c r="D86" s="333" t="s">
        <v>650</v>
      </c>
      <c r="E86" s="337" t="s">
        <v>96</v>
      </c>
      <c r="F86" s="422">
        <v>29.46</v>
      </c>
    </row>
    <row r="87" spans="1:6" ht="15.75">
      <c r="A87" s="338"/>
      <c r="B87" s="87"/>
      <c r="C87" s="106"/>
      <c r="D87" s="336" t="s">
        <v>651</v>
      </c>
      <c r="E87" s="337"/>
      <c r="F87" s="178"/>
    </row>
    <row r="88" spans="1:6" ht="15.75">
      <c r="A88" s="338"/>
      <c r="B88" s="87"/>
      <c r="C88" s="106"/>
      <c r="D88" s="336" t="s">
        <v>652</v>
      </c>
      <c r="E88" s="337"/>
      <c r="F88" s="178"/>
    </row>
    <row r="89" spans="1:6" ht="15.75">
      <c r="A89" s="338"/>
      <c r="B89" s="87"/>
      <c r="C89" s="106"/>
      <c r="D89" s="336" t="s">
        <v>653</v>
      </c>
      <c r="E89" s="337"/>
      <c r="F89" s="178"/>
    </row>
    <row r="90" spans="1:6" ht="15.75">
      <c r="A90" s="338"/>
      <c r="B90" s="87"/>
      <c r="C90" s="106"/>
      <c r="D90" s="336" t="s">
        <v>654</v>
      </c>
      <c r="E90" s="337"/>
      <c r="F90" s="178"/>
    </row>
    <row r="91" spans="1:6" ht="15.75">
      <c r="A91" s="338"/>
      <c r="B91" s="87"/>
      <c r="C91" s="106"/>
      <c r="D91" s="336" t="s">
        <v>655</v>
      </c>
      <c r="E91" s="337"/>
      <c r="F91" s="178"/>
    </row>
    <row r="92" spans="1:6" ht="47.25">
      <c r="A92" s="338" t="s">
        <v>10</v>
      </c>
      <c r="B92" s="250" t="s">
        <v>915</v>
      </c>
      <c r="C92" s="332">
        <v>101617</v>
      </c>
      <c r="D92" s="298" t="s">
        <v>325</v>
      </c>
      <c r="E92" s="337" t="s">
        <v>90</v>
      </c>
      <c r="F92" s="422">
        <v>27.43</v>
      </c>
    </row>
    <row r="93" spans="1:6" ht="15.75">
      <c r="A93" s="338"/>
      <c r="B93" s="87"/>
      <c r="C93" s="106"/>
      <c r="D93" s="336" t="s">
        <v>656</v>
      </c>
      <c r="E93" s="337"/>
      <c r="F93" s="178"/>
    </row>
    <row r="94" spans="1:6" ht="15.75">
      <c r="A94" s="338"/>
      <c r="B94" s="87"/>
      <c r="C94" s="106"/>
      <c r="D94" s="336" t="s">
        <v>657</v>
      </c>
      <c r="E94" s="337"/>
      <c r="F94" s="178"/>
    </row>
    <row r="95" spans="1:6" ht="15.75">
      <c r="A95" s="338"/>
      <c r="B95" s="87"/>
      <c r="C95" s="106"/>
      <c r="D95" s="336" t="s">
        <v>658</v>
      </c>
      <c r="E95" s="337"/>
      <c r="F95" s="178"/>
    </row>
    <row r="96" spans="1:6" ht="31.5">
      <c r="A96" s="338" t="s">
        <v>660</v>
      </c>
      <c r="B96" s="250" t="s">
        <v>915</v>
      </c>
      <c r="C96" s="332">
        <v>96995</v>
      </c>
      <c r="D96" s="333" t="s">
        <v>208</v>
      </c>
      <c r="E96" s="337" t="s">
        <v>96</v>
      </c>
      <c r="F96" s="422">
        <v>17.670000000000002</v>
      </c>
    </row>
    <row r="97" spans="1:6" ht="15.75">
      <c r="A97" s="339"/>
      <c r="B97" s="101"/>
      <c r="C97" s="101"/>
      <c r="D97" s="336" t="s">
        <v>659</v>
      </c>
      <c r="E97" s="101"/>
      <c r="F97" s="178"/>
    </row>
    <row r="98" spans="1:6" ht="15.75">
      <c r="A98" s="328">
        <v>5</v>
      </c>
      <c r="B98" s="327"/>
      <c r="C98" s="562" t="s">
        <v>65</v>
      </c>
      <c r="D98" s="562"/>
      <c r="E98" s="327"/>
      <c r="F98" s="423"/>
    </row>
    <row r="99" spans="1:6" ht="15.75">
      <c r="A99" s="366" t="s">
        <v>11</v>
      </c>
      <c r="B99" s="369"/>
      <c r="C99" s="563" t="s">
        <v>72</v>
      </c>
      <c r="D99" s="564"/>
      <c r="E99" s="370"/>
      <c r="F99" s="424"/>
    </row>
    <row r="100" spans="1:6" ht="31.5">
      <c r="A100" s="342" t="s">
        <v>56</v>
      </c>
      <c r="B100" s="250" t="s">
        <v>915</v>
      </c>
      <c r="C100" s="343">
        <v>96616</v>
      </c>
      <c r="D100" s="345" t="s">
        <v>329</v>
      </c>
      <c r="E100" s="346" t="s">
        <v>96</v>
      </c>
      <c r="F100" s="422">
        <v>2.25</v>
      </c>
    </row>
    <row r="101" spans="1:6" ht="15.75">
      <c r="A101" s="144"/>
      <c r="B101" s="116"/>
      <c r="C101" s="117"/>
      <c r="D101" s="336" t="s">
        <v>661</v>
      </c>
      <c r="E101" s="118"/>
      <c r="F101" s="179"/>
    </row>
    <row r="102" spans="1:6" ht="47.25">
      <c r="A102" s="342" t="s">
        <v>337</v>
      </c>
      <c r="B102" s="250" t="s">
        <v>915</v>
      </c>
      <c r="C102" s="343">
        <v>96535</v>
      </c>
      <c r="D102" s="333" t="s">
        <v>102</v>
      </c>
      <c r="E102" s="347" t="s">
        <v>90</v>
      </c>
      <c r="F102" s="422">
        <v>72</v>
      </c>
    </row>
    <row r="103" spans="1:6" ht="15.75">
      <c r="A103" s="144"/>
      <c r="B103" s="121"/>
      <c r="C103" s="117"/>
      <c r="D103" s="336" t="s">
        <v>662</v>
      </c>
      <c r="E103" s="122"/>
      <c r="F103" s="179"/>
    </row>
    <row r="104" spans="1:6" ht="31.5">
      <c r="A104" s="342" t="s">
        <v>338</v>
      </c>
      <c r="B104" s="250" t="s">
        <v>915</v>
      </c>
      <c r="C104" s="332">
        <v>92803</v>
      </c>
      <c r="D104" s="345" t="s">
        <v>920</v>
      </c>
      <c r="E104" s="347" t="s">
        <v>89</v>
      </c>
      <c r="F104" s="422">
        <v>65.400000000000006</v>
      </c>
    </row>
    <row r="105" spans="1:6" ht="15.75">
      <c r="A105" s="342"/>
      <c r="B105" s="88"/>
      <c r="C105" s="106"/>
      <c r="D105" s="349" t="s">
        <v>663</v>
      </c>
      <c r="E105" s="93"/>
      <c r="F105" s="425"/>
    </row>
    <row r="106" spans="1:6" ht="15.75">
      <c r="A106" s="342"/>
      <c r="B106" s="88"/>
      <c r="C106" s="106"/>
      <c r="D106" s="349" t="s">
        <v>664</v>
      </c>
      <c r="E106" s="93"/>
      <c r="F106" s="425"/>
    </row>
    <row r="107" spans="1:6" ht="15.75">
      <c r="A107" s="342"/>
      <c r="B107" s="88"/>
      <c r="C107" s="106"/>
      <c r="D107" s="349" t="s">
        <v>665</v>
      </c>
      <c r="E107" s="93"/>
      <c r="F107" s="425"/>
    </row>
    <row r="108" spans="1:6" ht="15.75">
      <c r="A108" s="342"/>
      <c r="B108" s="88"/>
      <c r="C108" s="106"/>
      <c r="D108" s="349" t="s">
        <v>666</v>
      </c>
      <c r="E108" s="93"/>
      <c r="F108" s="425"/>
    </row>
    <row r="109" spans="1:6" ht="31.5">
      <c r="A109" s="342" t="s">
        <v>339</v>
      </c>
      <c r="B109" s="250" t="s">
        <v>915</v>
      </c>
      <c r="C109" s="332">
        <v>92801</v>
      </c>
      <c r="D109" s="345" t="s">
        <v>921</v>
      </c>
      <c r="E109" s="347" t="s">
        <v>89</v>
      </c>
      <c r="F109" s="422">
        <v>23.52</v>
      </c>
    </row>
    <row r="110" spans="1:6" ht="15.75">
      <c r="A110" s="342"/>
      <c r="B110" s="88"/>
      <c r="C110" s="106"/>
      <c r="D110" s="349" t="s">
        <v>667</v>
      </c>
      <c r="E110" s="347"/>
      <c r="F110" s="176"/>
    </row>
    <row r="111" spans="1:6" ht="15.75">
      <c r="A111" s="342"/>
      <c r="B111" s="88"/>
      <c r="C111" s="106"/>
      <c r="D111" s="349" t="s">
        <v>669</v>
      </c>
      <c r="E111" s="347"/>
      <c r="F111" s="176"/>
    </row>
    <row r="112" spans="1:6" ht="31.5">
      <c r="A112" s="342" t="s">
        <v>668</v>
      </c>
      <c r="B112" s="250" t="s">
        <v>915</v>
      </c>
      <c r="C112" s="133">
        <v>96558</v>
      </c>
      <c r="D112" s="298" t="s">
        <v>330</v>
      </c>
      <c r="E112" s="347" t="s">
        <v>96</v>
      </c>
      <c r="F112" s="422">
        <v>16.5</v>
      </c>
    </row>
    <row r="113" spans="1:6" ht="15.75">
      <c r="A113" s="146"/>
      <c r="B113" s="87"/>
      <c r="C113" s="104"/>
      <c r="D113" s="349" t="s">
        <v>670</v>
      </c>
      <c r="E113" s="88"/>
      <c r="F113" s="178"/>
    </row>
    <row r="114" spans="1:6" ht="15.75">
      <c r="A114" s="366" t="s">
        <v>36</v>
      </c>
      <c r="B114" s="369"/>
      <c r="C114" s="563" t="s">
        <v>333</v>
      </c>
      <c r="D114" s="564"/>
      <c r="E114" s="370"/>
      <c r="F114" s="424"/>
    </row>
    <row r="115" spans="1:6" ht="31.5">
      <c r="A115" s="342" t="s">
        <v>57</v>
      </c>
      <c r="B115" s="250" t="s">
        <v>915</v>
      </c>
      <c r="C115" s="343">
        <v>96616</v>
      </c>
      <c r="D115" s="345" t="s">
        <v>388</v>
      </c>
      <c r="E115" s="346" t="s">
        <v>96</v>
      </c>
      <c r="F115" s="422">
        <v>0.25</v>
      </c>
    </row>
    <row r="116" spans="1:6" ht="15.75">
      <c r="A116" s="353"/>
      <c r="B116" s="121"/>
      <c r="C116" s="117"/>
      <c r="D116" s="336" t="s">
        <v>672</v>
      </c>
      <c r="E116" s="352"/>
      <c r="F116" s="426"/>
    </row>
    <row r="117" spans="1:6" ht="47.25">
      <c r="A117" s="342" t="s">
        <v>76</v>
      </c>
      <c r="B117" s="250" t="s">
        <v>915</v>
      </c>
      <c r="C117" s="133">
        <v>96533</v>
      </c>
      <c r="D117" s="345" t="s">
        <v>101</v>
      </c>
      <c r="E117" s="347" t="s">
        <v>90</v>
      </c>
      <c r="F117" s="422">
        <v>4.93</v>
      </c>
    </row>
    <row r="118" spans="1:6" ht="15.75">
      <c r="A118" s="144"/>
      <c r="B118" s="121"/>
      <c r="C118" s="117"/>
      <c r="D118" s="336" t="s">
        <v>671</v>
      </c>
      <c r="E118" s="122"/>
      <c r="F118" s="179"/>
    </row>
    <row r="119" spans="1:6" ht="31.5">
      <c r="A119" s="342" t="s">
        <v>340</v>
      </c>
      <c r="B119" s="250" t="s">
        <v>915</v>
      </c>
      <c r="C119" s="332">
        <v>92802</v>
      </c>
      <c r="D119" s="345" t="s">
        <v>922</v>
      </c>
      <c r="E119" s="347" t="s">
        <v>89</v>
      </c>
      <c r="F119" s="422">
        <v>19.48</v>
      </c>
    </row>
    <row r="120" spans="1:6" ht="15.75">
      <c r="A120" s="143"/>
      <c r="B120" s="84"/>
      <c r="C120" s="106"/>
      <c r="D120" s="349" t="s">
        <v>673</v>
      </c>
      <c r="E120" s="347"/>
      <c r="F120" s="175"/>
    </row>
    <row r="121" spans="1:6" ht="15.75">
      <c r="A121" s="143"/>
      <c r="B121" s="84"/>
      <c r="C121" s="106"/>
      <c r="D121" s="336" t="s">
        <v>674</v>
      </c>
      <c r="E121" s="347"/>
      <c r="F121" s="175"/>
    </row>
    <row r="122" spans="1:6" ht="31.5">
      <c r="A122" s="342" t="s">
        <v>341</v>
      </c>
      <c r="B122" s="250" t="s">
        <v>915</v>
      </c>
      <c r="C122" s="332">
        <v>92801</v>
      </c>
      <c r="D122" s="345" t="s">
        <v>921</v>
      </c>
      <c r="E122" s="347" t="s">
        <v>89</v>
      </c>
      <c r="F122" s="422">
        <v>30.82</v>
      </c>
    </row>
    <row r="123" spans="1:6" ht="15.75">
      <c r="A123" s="144"/>
      <c r="B123" s="123"/>
      <c r="C123" s="124"/>
      <c r="D123" s="349" t="s">
        <v>667</v>
      </c>
      <c r="E123" s="122"/>
      <c r="F123" s="180"/>
    </row>
    <row r="124" spans="1:6" ht="15.75">
      <c r="A124" s="144"/>
      <c r="B124" s="123"/>
      <c r="C124" s="124"/>
      <c r="D124" s="336" t="s">
        <v>675</v>
      </c>
      <c r="E124" s="122"/>
      <c r="F124" s="180"/>
    </row>
    <row r="125" spans="1:6" ht="47.25">
      <c r="A125" s="342" t="s">
        <v>342</v>
      </c>
      <c r="B125" s="250" t="s">
        <v>915</v>
      </c>
      <c r="C125" s="133" t="s">
        <v>104</v>
      </c>
      <c r="D125" s="345" t="s">
        <v>332</v>
      </c>
      <c r="E125" s="347" t="s">
        <v>96</v>
      </c>
      <c r="F125" s="422">
        <v>0.18</v>
      </c>
    </row>
    <row r="126" spans="1:6" ht="15.75">
      <c r="A126" s="147"/>
      <c r="B126" s="121"/>
      <c r="C126" s="125"/>
      <c r="D126" s="336" t="s">
        <v>676</v>
      </c>
      <c r="E126" s="126"/>
      <c r="F126" s="179"/>
    </row>
    <row r="127" spans="1:6" ht="15.75">
      <c r="A127" s="328">
        <v>6</v>
      </c>
      <c r="B127" s="327"/>
      <c r="C127" s="562" t="s">
        <v>68</v>
      </c>
      <c r="D127" s="562"/>
      <c r="E127" s="327"/>
      <c r="F127" s="423"/>
    </row>
    <row r="128" spans="1:6" ht="15.75">
      <c r="A128" s="366" t="s">
        <v>12</v>
      </c>
      <c r="B128" s="369"/>
      <c r="C128" s="563" t="s">
        <v>334</v>
      </c>
      <c r="D128" s="564"/>
      <c r="E128" s="370"/>
      <c r="F128" s="424"/>
    </row>
    <row r="129" spans="1:6" ht="31.5">
      <c r="A129" s="338" t="s">
        <v>58</v>
      </c>
      <c r="B129" s="250" t="s">
        <v>915</v>
      </c>
      <c r="C129" s="133" t="s">
        <v>100</v>
      </c>
      <c r="D129" s="298" t="s">
        <v>331</v>
      </c>
      <c r="E129" s="347" t="s">
        <v>90</v>
      </c>
      <c r="F129" s="422">
        <v>130.38999999999999</v>
      </c>
    </row>
    <row r="130" spans="1:6" ht="15.75">
      <c r="A130" s="338"/>
      <c r="B130" s="87"/>
      <c r="C130" s="105"/>
      <c r="D130" s="331" t="s">
        <v>677</v>
      </c>
      <c r="E130" s="93"/>
      <c r="F130" s="178"/>
    </row>
    <row r="131" spans="1:6" ht="31.5">
      <c r="A131" s="338" t="s">
        <v>678</v>
      </c>
      <c r="B131" s="250" t="s">
        <v>915</v>
      </c>
      <c r="C131" s="332">
        <v>92803</v>
      </c>
      <c r="D131" s="345" t="s">
        <v>920</v>
      </c>
      <c r="E131" s="347" t="s">
        <v>89</v>
      </c>
      <c r="F131" s="422">
        <v>371.31</v>
      </c>
    </row>
    <row r="132" spans="1:6" ht="15.75">
      <c r="A132" s="141"/>
      <c r="B132" s="84"/>
      <c r="C132" s="100"/>
      <c r="D132" s="349" t="s">
        <v>663</v>
      </c>
      <c r="E132" s="93"/>
      <c r="F132" s="175"/>
    </row>
    <row r="133" spans="1:6" ht="15.75">
      <c r="A133" s="141"/>
      <c r="B133" s="84"/>
      <c r="C133" s="100"/>
      <c r="D133" s="331" t="s">
        <v>679</v>
      </c>
      <c r="E133" s="93"/>
      <c r="F133" s="175"/>
    </row>
    <row r="134" spans="1:6" ht="31.5">
      <c r="A134" s="338" t="s">
        <v>680</v>
      </c>
      <c r="B134" s="250" t="s">
        <v>915</v>
      </c>
      <c r="C134" s="332">
        <v>92801</v>
      </c>
      <c r="D134" s="345" t="s">
        <v>921</v>
      </c>
      <c r="E134" s="347" t="s">
        <v>89</v>
      </c>
      <c r="F134" s="422">
        <v>196.59</v>
      </c>
    </row>
    <row r="135" spans="1:6" ht="15.75">
      <c r="A135" s="141"/>
      <c r="B135" s="88"/>
      <c r="C135" s="106"/>
      <c r="D135" s="349" t="s">
        <v>667</v>
      </c>
      <c r="E135" s="347"/>
      <c r="F135" s="176"/>
    </row>
    <row r="136" spans="1:6" ht="15.75">
      <c r="A136" s="141"/>
      <c r="B136" s="88"/>
      <c r="C136" s="106"/>
      <c r="D136" s="331" t="s">
        <v>681</v>
      </c>
      <c r="E136" s="347"/>
      <c r="F136" s="176"/>
    </row>
    <row r="137" spans="1:6" ht="47.25">
      <c r="A137" s="338" t="s">
        <v>682</v>
      </c>
      <c r="B137" s="250" t="s">
        <v>915</v>
      </c>
      <c r="C137" s="343">
        <v>103674</v>
      </c>
      <c r="D137" s="298" t="s">
        <v>923</v>
      </c>
      <c r="E137" s="347" t="s">
        <v>96</v>
      </c>
      <c r="F137" s="422">
        <v>15.04</v>
      </c>
    </row>
    <row r="138" spans="1:6" ht="15.75">
      <c r="A138" s="141"/>
      <c r="B138" s="87"/>
      <c r="C138" s="105"/>
      <c r="D138" s="331" t="s">
        <v>683</v>
      </c>
      <c r="E138" s="93"/>
      <c r="F138" s="178"/>
    </row>
    <row r="139" spans="1:6" ht="15.75">
      <c r="A139" s="366" t="s">
        <v>13</v>
      </c>
      <c r="B139" s="367"/>
      <c r="C139" s="563" t="s">
        <v>49</v>
      </c>
      <c r="D139" s="564"/>
      <c r="E139" s="367"/>
      <c r="F139" s="427"/>
    </row>
    <row r="140" spans="1:6" ht="47.25">
      <c r="A140" s="354" t="s">
        <v>59</v>
      </c>
      <c r="B140" s="250" t="s">
        <v>915</v>
      </c>
      <c r="C140" s="332">
        <v>92413</v>
      </c>
      <c r="D140" s="298" t="s">
        <v>336</v>
      </c>
      <c r="E140" s="347" t="s">
        <v>90</v>
      </c>
      <c r="F140" s="422">
        <v>154.05000000000001</v>
      </c>
    </row>
    <row r="141" spans="1:6" ht="15.75">
      <c r="A141" s="148"/>
      <c r="B141" s="87"/>
      <c r="C141" s="106"/>
      <c r="D141" s="331" t="s">
        <v>687</v>
      </c>
      <c r="E141" s="93"/>
      <c r="F141" s="178"/>
    </row>
    <row r="142" spans="1:6" ht="31.5">
      <c r="A142" s="354" t="s">
        <v>60</v>
      </c>
      <c r="B142" s="250" t="s">
        <v>915</v>
      </c>
      <c r="C142" s="332">
        <v>92803</v>
      </c>
      <c r="D142" s="345" t="s">
        <v>920</v>
      </c>
      <c r="E142" s="347" t="s">
        <v>89</v>
      </c>
      <c r="F142" s="422">
        <v>356.43</v>
      </c>
    </row>
    <row r="143" spans="1:6" ht="15.75">
      <c r="A143" s="354"/>
      <c r="B143" s="88"/>
      <c r="C143" s="106"/>
      <c r="D143" s="349" t="s">
        <v>663</v>
      </c>
      <c r="E143" s="93"/>
      <c r="F143" s="178"/>
    </row>
    <row r="144" spans="1:6" ht="15.75">
      <c r="A144" s="354"/>
      <c r="B144" s="88"/>
      <c r="C144" s="106"/>
      <c r="D144" s="331" t="s">
        <v>688</v>
      </c>
      <c r="E144" s="93"/>
      <c r="F144" s="178"/>
    </row>
    <row r="145" spans="1:6" ht="31.5">
      <c r="A145" s="354" t="s">
        <v>684</v>
      </c>
      <c r="B145" s="250" t="s">
        <v>915</v>
      </c>
      <c r="C145" s="332">
        <v>92801</v>
      </c>
      <c r="D145" s="345" t="s">
        <v>921</v>
      </c>
      <c r="E145" s="347" t="s">
        <v>89</v>
      </c>
      <c r="F145" s="422">
        <v>188.71</v>
      </c>
    </row>
    <row r="146" spans="1:6" ht="15.75">
      <c r="A146" s="354"/>
      <c r="B146" s="88"/>
      <c r="C146" s="106"/>
      <c r="D146" s="349" t="s">
        <v>667</v>
      </c>
      <c r="E146" s="93"/>
      <c r="F146" s="178"/>
    </row>
    <row r="147" spans="1:6" ht="31.5">
      <c r="A147" s="354"/>
      <c r="B147" s="84"/>
      <c r="C147" s="88"/>
      <c r="D147" s="331" t="s">
        <v>689</v>
      </c>
      <c r="E147" s="93"/>
      <c r="F147" s="175"/>
    </row>
    <row r="148" spans="1:6" ht="31.5">
      <c r="A148" s="354" t="s">
        <v>685</v>
      </c>
      <c r="B148" s="250" t="s">
        <v>915</v>
      </c>
      <c r="C148" s="343">
        <v>103672</v>
      </c>
      <c r="D148" s="298" t="s">
        <v>924</v>
      </c>
      <c r="E148" s="347" t="s">
        <v>96</v>
      </c>
      <c r="F148" s="422">
        <v>14.44</v>
      </c>
    </row>
    <row r="149" spans="1:6" ht="15.75">
      <c r="A149" s="148"/>
      <c r="B149" s="87"/>
      <c r="C149" s="105"/>
      <c r="D149" s="331" t="s">
        <v>690</v>
      </c>
      <c r="E149" s="347"/>
      <c r="F149" s="178"/>
    </row>
    <row r="150" spans="1:6" ht="47.25">
      <c r="A150" s="354" t="s">
        <v>686</v>
      </c>
      <c r="B150" s="250" t="s">
        <v>915</v>
      </c>
      <c r="C150" s="343">
        <v>101964</v>
      </c>
      <c r="D150" s="298" t="s">
        <v>335</v>
      </c>
      <c r="E150" s="347" t="s">
        <v>90</v>
      </c>
      <c r="F150" s="422">
        <v>49.17</v>
      </c>
    </row>
    <row r="151" spans="1:6" ht="15.75">
      <c r="A151" s="142"/>
      <c r="B151" s="104"/>
      <c r="C151" s="104"/>
      <c r="D151" s="331" t="s">
        <v>691</v>
      </c>
      <c r="E151" s="88"/>
      <c r="F151" s="178"/>
    </row>
    <row r="152" spans="1:6" ht="15.75">
      <c r="A152" s="366" t="s">
        <v>14</v>
      </c>
      <c r="B152" s="367"/>
      <c r="C152" s="563" t="s">
        <v>343</v>
      </c>
      <c r="D152" s="564"/>
      <c r="E152" s="367"/>
      <c r="F152" s="427"/>
    </row>
    <row r="153" spans="1:6" ht="31.5">
      <c r="A153" s="149" t="s">
        <v>61</v>
      </c>
      <c r="B153" s="250" t="s">
        <v>915</v>
      </c>
      <c r="C153" s="95">
        <v>93184</v>
      </c>
      <c r="D153" s="97" t="s">
        <v>106</v>
      </c>
      <c r="E153" s="95" t="s">
        <v>88</v>
      </c>
      <c r="F153" s="428">
        <v>9.9</v>
      </c>
    </row>
    <row r="154" spans="1:6" ht="15.75">
      <c r="A154" s="149"/>
      <c r="B154" s="96"/>
      <c r="C154" s="97"/>
      <c r="D154" s="358" t="s">
        <v>694</v>
      </c>
      <c r="E154" s="96"/>
      <c r="F154" s="181"/>
    </row>
    <row r="155" spans="1:6" ht="31.5">
      <c r="A155" s="338" t="s">
        <v>692</v>
      </c>
      <c r="B155" s="250" t="s">
        <v>915</v>
      </c>
      <c r="C155" s="133">
        <v>93183</v>
      </c>
      <c r="D155" s="298" t="s">
        <v>105</v>
      </c>
      <c r="E155" s="347" t="s">
        <v>88</v>
      </c>
      <c r="F155" s="422">
        <v>7.6</v>
      </c>
    </row>
    <row r="156" spans="1:6" ht="15.75">
      <c r="A156" s="338"/>
      <c r="B156" s="87"/>
      <c r="C156" s="92"/>
      <c r="D156" s="331" t="s">
        <v>695</v>
      </c>
      <c r="E156" s="347"/>
      <c r="F156" s="425"/>
    </row>
    <row r="157" spans="1:6" ht="31.5">
      <c r="A157" s="338" t="s">
        <v>693</v>
      </c>
      <c r="B157" s="250" t="s">
        <v>915</v>
      </c>
      <c r="C157" s="357">
        <v>93195</v>
      </c>
      <c r="D157" s="298" t="s">
        <v>107</v>
      </c>
      <c r="E157" s="347" t="s">
        <v>88</v>
      </c>
      <c r="F157" s="422">
        <v>7.6</v>
      </c>
    </row>
    <row r="158" spans="1:6" ht="15.75">
      <c r="A158" s="142"/>
      <c r="B158" s="87"/>
      <c r="C158" s="87"/>
      <c r="D158" s="331" t="s">
        <v>695</v>
      </c>
      <c r="E158" s="88"/>
      <c r="F158" s="178"/>
    </row>
    <row r="159" spans="1:6" ht="15.75">
      <c r="A159" s="328">
        <v>7</v>
      </c>
      <c r="B159" s="327"/>
      <c r="C159" s="562" t="s">
        <v>344</v>
      </c>
      <c r="D159" s="562"/>
      <c r="E159" s="327"/>
      <c r="F159" s="423"/>
    </row>
    <row r="160" spans="1:6" ht="15.75">
      <c r="A160" s="366" t="s">
        <v>15</v>
      </c>
      <c r="B160" s="367"/>
      <c r="C160" s="563" t="s">
        <v>77</v>
      </c>
      <c r="D160" s="564"/>
      <c r="E160" s="367"/>
      <c r="F160" s="427"/>
    </row>
    <row r="161" spans="1:6" ht="31.5">
      <c r="A161" s="339" t="s">
        <v>348</v>
      </c>
      <c r="B161" s="113" t="s">
        <v>919</v>
      </c>
      <c r="C161" s="95" t="s">
        <v>697</v>
      </c>
      <c r="D161" s="298" t="s">
        <v>696</v>
      </c>
      <c r="E161" s="133" t="s">
        <v>90</v>
      </c>
      <c r="F161" s="422">
        <v>252.79</v>
      </c>
    </row>
    <row r="162" spans="1:6" ht="15.75">
      <c r="A162" s="339"/>
      <c r="B162" s="87"/>
      <c r="C162" s="101"/>
      <c r="D162" s="331" t="s">
        <v>698</v>
      </c>
      <c r="E162" s="87"/>
      <c r="F162" s="178"/>
    </row>
    <row r="163" spans="1:6" ht="31.5">
      <c r="A163" s="339"/>
      <c r="B163" s="87"/>
      <c r="C163" s="101"/>
      <c r="D163" s="331" t="s">
        <v>699</v>
      </c>
      <c r="E163" s="87"/>
      <c r="F163" s="178"/>
    </row>
    <row r="164" spans="1:6" ht="15.75">
      <c r="A164" s="339"/>
      <c r="B164" s="113"/>
      <c r="C164" s="95"/>
      <c r="D164" s="331" t="s">
        <v>700</v>
      </c>
      <c r="E164" s="133"/>
      <c r="F164" s="175"/>
    </row>
    <row r="165" spans="1:6" ht="15.75">
      <c r="A165" s="142"/>
      <c r="B165" s="87"/>
      <c r="C165" s="101"/>
      <c r="D165" s="331" t="s">
        <v>701</v>
      </c>
      <c r="E165" s="87"/>
      <c r="F165" s="178"/>
    </row>
    <row r="166" spans="1:6" ht="15.75">
      <c r="A166" s="366" t="s">
        <v>62</v>
      </c>
      <c r="B166" s="367"/>
      <c r="C166" s="563" t="s">
        <v>52</v>
      </c>
      <c r="D166" s="564"/>
      <c r="E166" s="367"/>
      <c r="F166" s="427"/>
    </row>
    <row r="167" spans="1:6" ht="47.25">
      <c r="A167" s="354" t="s">
        <v>350</v>
      </c>
      <c r="B167" s="250" t="s">
        <v>915</v>
      </c>
      <c r="C167" s="332">
        <v>103328</v>
      </c>
      <c r="D167" s="298" t="s">
        <v>703</v>
      </c>
      <c r="E167" s="286" t="s">
        <v>90</v>
      </c>
      <c r="F167" s="422">
        <v>36.99</v>
      </c>
    </row>
    <row r="168" spans="1:6" ht="15.75">
      <c r="A168" s="148"/>
      <c r="B168" s="84"/>
      <c r="C168" s="106"/>
      <c r="D168" s="336" t="s">
        <v>702</v>
      </c>
      <c r="E168" s="102"/>
      <c r="F168" s="178"/>
    </row>
    <row r="169" spans="1:6" ht="15.75">
      <c r="A169" s="328">
        <v>8</v>
      </c>
      <c r="B169" s="327"/>
      <c r="C169" s="562" t="s">
        <v>1</v>
      </c>
      <c r="D169" s="562"/>
      <c r="E169" s="327"/>
      <c r="F169" s="423"/>
    </row>
    <row r="170" spans="1:6" ht="15.75">
      <c r="A170" s="366" t="s">
        <v>16</v>
      </c>
      <c r="B170" s="367"/>
      <c r="C170" s="563" t="s">
        <v>347</v>
      </c>
      <c r="D170" s="564"/>
      <c r="E170" s="367"/>
      <c r="F170" s="427"/>
    </row>
    <row r="171" spans="1:6" ht="78.75">
      <c r="A171" s="338" t="s">
        <v>704</v>
      </c>
      <c r="B171" s="250" t="s">
        <v>915</v>
      </c>
      <c r="C171" s="363">
        <v>90844</v>
      </c>
      <c r="D171" s="298" t="s">
        <v>99</v>
      </c>
      <c r="E171" s="364" t="s">
        <v>251</v>
      </c>
      <c r="F171" s="429">
        <v>3</v>
      </c>
    </row>
    <row r="172" spans="1:6" ht="15.75">
      <c r="A172" s="141"/>
      <c r="B172" s="101"/>
      <c r="C172" s="106"/>
      <c r="D172" s="331" t="s">
        <v>417</v>
      </c>
      <c r="E172" s="127"/>
      <c r="F172" s="182"/>
    </row>
    <row r="173" spans="1:6" ht="78.75">
      <c r="A173" s="338" t="s">
        <v>705</v>
      </c>
      <c r="B173" s="250" t="s">
        <v>915</v>
      </c>
      <c r="C173" s="363">
        <v>90843</v>
      </c>
      <c r="D173" s="298" t="s">
        <v>98</v>
      </c>
      <c r="E173" s="364" t="s">
        <v>251</v>
      </c>
      <c r="F173" s="429">
        <v>5</v>
      </c>
    </row>
    <row r="174" spans="1:6" ht="15.75">
      <c r="A174" s="141"/>
      <c r="B174" s="101"/>
      <c r="C174" s="106"/>
      <c r="D174" s="331" t="s">
        <v>421</v>
      </c>
      <c r="E174" s="127"/>
      <c r="F174" s="182"/>
    </row>
    <row r="175" spans="1:6" ht="63">
      <c r="A175" s="338" t="s">
        <v>706</v>
      </c>
      <c r="B175" s="113" t="s">
        <v>919</v>
      </c>
      <c r="C175" s="95" t="s">
        <v>708</v>
      </c>
      <c r="D175" s="298" t="s">
        <v>707</v>
      </c>
      <c r="E175" s="364" t="s">
        <v>251</v>
      </c>
      <c r="F175" s="429">
        <v>9</v>
      </c>
    </row>
    <row r="176" spans="1:6" ht="15.75">
      <c r="A176" s="141"/>
      <c r="B176" s="101"/>
      <c r="C176" s="106"/>
      <c r="D176" s="331" t="s">
        <v>709</v>
      </c>
      <c r="E176" s="127"/>
      <c r="F176" s="182"/>
    </row>
    <row r="177" spans="1:6" ht="15.75">
      <c r="A177" s="141"/>
      <c r="B177" s="101"/>
      <c r="C177" s="106"/>
      <c r="D177" s="331" t="s">
        <v>710</v>
      </c>
      <c r="E177" s="127"/>
      <c r="F177" s="182"/>
    </row>
    <row r="178" spans="1:6" ht="15.75">
      <c r="A178" s="141"/>
      <c r="B178" s="101"/>
      <c r="C178" s="106"/>
      <c r="D178" s="331" t="s">
        <v>711</v>
      </c>
      <c r="E178" s="127"/>
      <c r="F178" s="182"/>
    </row>
    <row r="179" spans="1:6" ht="15.75">
      <c r="A179" s="141"/>
      <c r="B179" s="101"/>
      <c r="C179" s="106"/>
      <c r="D179" s="331" t="s">
        <v>427</v>
      </c>
      <c r="E179" s="127"/>
      <c r="F179" s="182"/>
    </row>
    <row r="180" spans="1:6" ht="31.5">
      <c r="A180" s="338" t="s">
        <v>712</v>
      </c>
      <c r="B180" s="250" t="s">
        <v>915</v>
      </c>
      <c r="C180" s="332">
        <v>100701</v>
      </c>
      <c r="D180" s="298" t="s">
        <v>346</v>
      </c>
      <c r="E180" s="364" t="s">
        <v>90</v>
      </c>
      <c r="F180" s="429">
        <v>18.059999999999999</v>
      </c>
    </row>
    <row r="181" spans="1:6" ht="15.75">
      <c r="A181" s="142"/>
      <c r="B181" s="84"/>
      <c r="C181" s="101"/>
      <c r="D181" s="331" t="s">
        <v>713</v>
      </c>
      <c r="E181" s="84"/>
      <c r="F181" s="183"/>
    </row>
    <row r="182" spans="1:6" ht="47.25">
      <c r="A182" s="339" t="s">
        <v>887</v>
      </c>
      <c r="B182" s="250" t="s">
        <v>915</v>
      </c>
      <c r="C182" s="363">
        <v>102253</v>
      </c>
      <c r="D182" s="298" t="s">
        <v>888</v>
      </c>
      <c r="E182" s="113" t="s">
        <v>90</v>
      </c>
      <c r="F182" s="429">
        <v>17.690000000000001</v>
      </c>
    </row>
    <row r="183" spans="1:6" ht="15.75">
      <c r="A183" s="142"/>
      <c r="B183" s="84"/>
      <c r="C183" s="101"/>
      <c r="D183" s="331" t="s">
        <v>889</v>
      </c>
      <c r="E183" s="84"/>
      <c r="F183" s="183"/>
    </row>
    <row r="184" spans="1:6" ht="15.75">
      <c r="A184" s="142"/>
      <c r="B184" s="84"/>
      <c r="C184" s="101"/>
      <c r="D184" s="331" t="s">
        <v>890</v>
      </c>
      <c r="E184" s="84"/>
      <c r="F184" s="183"/>
    </row>
    <row r="185" spans="1:6" ht="15.75">
      <c r="A185" s="142"/>
      <c r="B185" s="84"/>
      <c r="C185" s="101"/>
      <c r="D185" s="331" t="s">
        <v>891</v>
      </c>
      <c r="E185" s="84"/>
      <c r="F185" s="183"/>
    </row>
    <row r="186" spans="1:6" ht="15.75">
      <c r="A186" s="366" t="s">
        <v>62</v>
      </c>
      <c r="B186" s="367"/>
      <c r="C186" s="563" t="s">
        <v>29</v>
      </c>
      <c r="D186" s="564"/>
      <c r="E186" s="367"/>
      <c r="F186" s="427"/>
    </row>
    <row r="187" spans="1:6" s="5" customFormat="1" ht="31.5">
      <c r="A187" s="253" t="s">
        <v>350</v>
      </c>
      <c r="B187" s="250" t="s">
        <v>915</v>
      </c>
      <c r="C187" s="95">
        <v>100872</v>
      </c>
      <c r="D187" s="313" t="s">
        <v>714</v>
      </c>
      <c r="E187" s="133" t="s">
        <v>251</v>
      </c>
      <c r="F187" s="430">
        <v>4</v>
      </c>
    </row>
    <row r="188" spans="1:6" s="5" customFormat="1" ht="15.75">
      <c r="A188" s="151"/>
      <c r="B188" s="84"/>
      <c r="C188" s="100"/>
      <c r="D188" s="320" t="s">
        <v>414</v>
      </c>
      <c r="E188" s="102"/>
      <c r="F188" s="139"/>
    </row>
    <row r="189" spans="1:6" ht="15.75">
      <c r="A189" s="366" t="s">
        <v>351</v>
      </c>
      <c r="B189" s="367"/>
      <c r="C189" s="563" t="s">
        <v>354</v>
      </c>
      <c r="D189" s="564"/>
      <c r="E189" s="367"/>
      <c r="F189" s="427"/>
    </row>
    <row r="190" spans="1:6" ht="47.25">
      <c r="A190" s="338" t="s">
        <v>352</v>
      </c>
      <c r="B190" s="250" t="s">
        <v>915</v>
      </c>
      <c r="C190" s="363">
        <v>94569</v>
      </c>
      <c r="D190" s="298" t="s">
        <v>353</v>
      </c>
      <c r="E190" s="286" t="s">
        <v>90</v>
      </c>
      <c r="F190" s="422">
        <v>6.75</v>
      </c>
    </row>
    <row r="191" spans="1:6" ht="15.75">
      <c r="A191" s="142"/>
      <c r="B191" s="101"/>
      <c r="C191" s="101"/>
      <c r="D191" s="301" t="s">
        <v>715</v>
      </c>
      <c r="E191" s="87"/>
      <c r="F191" s="178"/>
    </row>
    <row r="192" spans="1:6" ht="15.75">
      <c r="A192" s="328">
        <v>9</v>
      </c>
      <c r="B192" s="327"/>
      <c r="C192" s="562" t="s">
        <v>355</v>
      </c>
      <c r="D192" s="562"/>
      <c r="E192" s="327"/>
      <c r="F192" s="423"/>
    </row>
    <row r="193" spans="1:6" ht="31.5">
      <c r="A193" s="338" t="s">
        <v>17</v>
      </c>
      <c r="B193" s="250" t="s">
        <v>915</v>
      </c>
      <c r="C193" s="343">
        <v>94213</v>
      </c>
      <c r="D193" s="298" t="s">
        <v>356</v>
      </c>
      <c r="E193" s="286" t="s">
        <v>90</v>
      </c>
      <c r="F193" s="422">
        <v>1244.97</v>
      </c>
    </row>
    <row r="194" spans="1:6" ht="15.75">
      <c r="A194" s="338"/>
      <c r="B194" s="87"/>
      <c r="C194" s="343"/>
      <c r="D194" s="301" t="s">
        <v>637</v>
      </c>
      <c r="E194" s="286"/>
      <c r="F194" s="425"/>
    </row>
    <row r="195" spans="1:6" ht="63">
      <c r="A195" s="338" t="s">
        <v>18</v>
      </c>
      <c r="B195" s="250" t="s">
        <v>915</v>
      </c>
      <c r="C195" s="332">
        <v>92580</v>
      </c>
      <c r="D195" s="298" t="s">
        <v>716</v>
      </c>
      <c r="E195" s="286" t="s">
        <v>90</v>
      </c>
      <c r="F195" s="422">
        <v>1244.97</v>
      </c>
    </row>
    <row r="196" spans="1:6" ht="15.75">
      <c r="A196" s="377"/>
      <c r="B196" s="132"/>
      <c r="C196" s="131"/>
      <c r="D196" s="301" t="s">
        <v>637</v>
      </c>
      <c r="E196" s="132"/>
      <c r="F196" s="425"/>
    </row>
    <row r="197" spans="1:6" ht="15.75">
      <c r="A197" s="153"/>
      <c r="B197" s="132"/>
      <c r="C197" s="131"/>
      <c r="D197" s="301" t="s">
        <v>717</v>
      </c>
      <c r="E197" s="132"/>
      <c r="F197" s="425"/>
    </row>
    <row r="198" spans="1:6" ht="47.25">
      <c r="A198" s="377" t="s">
        <v>720</v>
      </c>
      <c r="B198" s="250" t="s">
        <v>915</v>
      </c>
      <c r="C198" s="380" t="s">
        <v>95</v>
      </c>
      <c r="D198" s="378" t="s">
        <v>389</v>
      </c>
      <c r="E198" s="381" t="s">
        <v>88</v>
      </c>
      <c r="F198" s="422">
        <v>79.760000000000005</v>
      </c>
    </row>
    <row r="199" spans="1:6" ht="15.75">
      <c r="A199" s="377"/>
      <c r="B199" s="381"/>
      <c r="C199" s="131"/>
      <c r="D199" s="379" t="s">
        <v>718</v>
      </c>
      <c r="E199" s="381"/>
      <c r="F199" s="425"/>
    </row>
    <row r="200" spans="1:6" ht="47.25">
      <c r="A200" s="377" t="s">
        <v>721</v>
      </c>
      <c r="B200" s="250" t="s">
        <v>915</v>
      </c>
      <c r="C200" s="380" t="s">
        <v>145</v>
      </c>
      <c r="D200" s="378" t="s">
        <v>146</v>
      </c>
      <c r="E200" s="381" t="s">
        <v>88</v>
      </c>
      <c r="F200" s="422">
        <v>45.6</v>
      </c>
    </row>
    <row r="201" spans="1:6" ht="15.75">
      <c r="A201" s="377"/>
      <c r="B201" s="381"/>
      <c r="C201" s="131"/>
      <c r="D201" s="379" t="s">
        <v>719</v>
      </c>
      <c r="E201" s="381"/>
      <c r="F201" s="178"/>
    </row>
    <row r="202" spans="1:6" ht="31.5">
      <c r="A202" s="377" t="s">
        <v>722</v>
      </c>
      <c r="B202" s="250" t="s">
        <v>915</v>
      </c>
      <c r="C202" s="380" t="s">
        <v>391</v>
      </c>
      <c r="D202" s="378" t="s">
        <v>390</v>
      </c>
      <c r="E202" s="381" t="s">
        <v>251</v>
      </c>
      <c r="F202" s="422">
        <v>8</v>
      </c>
    </row>
    <row r="203" spans="1:6" ht="15.75">
      <c r="A203" s="153"/>
      <c r="B203" s="132"/>
      <c r="C203" s="131"/>
      <c r="D203" s="379" t="s">
        <v>357</v>
      </c>
      <c r="E203" s="132"/>
      <c r="F203" s="178"/>
    </row>
    <row r="204" spans="1:6" ht="15.75">
      <c r="A204" s="328">
        <v>10</v>
      </c>
      <c r="B204" s="327"/>
      <c r="C204" s="562" t="s">
        <v>63</v>
      </c>
      <c r="D204" s="562"/>
      <c r="E204" s="327"/>
      <c r="F204" s="423"/>
    </row>
    <row r="205" spans="1:6" ht="47.25">
      <c r="A205" s="354" t="s">
        <v>19</v>
      </c>
      <c r="B205" s="250" t="s">
        <v>915</v>
      </c>
      <c r="C205" s="386">
        <v>98546</v>
      </c>
      <c r="D205" s="385" t="s">
        <v>108</v>
      </c>
      <c r="E205" s="384" t="s">
        <v>90</v>
      </c>
      <c r="F205" s="431">
        <v>49.17</v>
      </c>
    </row>
    <row r="206" spans="1:6" ht="15.75">
      <c r="A206" s="142"/>
      <c r="B206" s="104"/>
      <c r="C206" s="104"/>
      <c r="D206" s="331" t="s">
        <v>723</v>
      </c>
      <c r="E206" s="87"/>
      <c r="F206" s="425"/>
    </row>
    <row r="207" spans="1:6" ht="15.75">
      <c r="A207" s="328">
        <v>11</v>
      </c>
      <c r="B207" s="327"/>
      <c r="C207" s="562" t="s">
        <v>358</v>
      </c>
      <c r="D207" s="562"/>
      <c r="E207" s="327"/>
      <c r="F207" s="423"/>
    </row>
    <row r="208" spans="1:6" ht="63">
      <c r="A208" s="338" t="s">
        <v>20</v>
      </c>
      <c r="B208" s="250" t="s">
        <v>915</v>
      </c>
      <c r="C208" s="113">
        <v>87905</v>
      </c>
      <c r="D208" s="298" t="s">
        <v>217</v>
      </c>
      <c r="E208" s="388" t="s">
        <v>90</v>
      </c>
      <c r="F208" s="422">
        <v>456.24</v>
      </c>
    </row>
    <row r="209" spans="1:6" ht="15.75">
      <c r="A209" s="338"/>
      <c r="B209" s="84"/>
      <c r="C209" s="100"/>
      <c r="D209" s="331" t="s">
        <v>724</v>
      </c>
      <c r="E209" s="388"/>
      <c r="F209" s="425"/>
    </row>
    <row r="210" spans="1:6" ht="31.5">
      <c r="A210" s="338"/>
      <c r="B210" s="84"/>
      <c r="C210" s="100"/>
      <c r="D210" s="331" t="s">
        <v>725</v>
      </c>
      <c r="E210" s="388"/>
      <c r="F210" s="425"/>
    </row>
    <row r="211" spans="1:6" ht="15.75">
      <c r="A211" s="338"/>
      <c r="B211" s="84"/>
      <c r="C211" s="100"/>
      <c r="D211" s="331" t="s">
        <v>726</v>
      </c>
      <c r="E211" s="388"/>
      <c r="F211" s="178"/>
    </row>
    <row r="212" spans="1:6" ht="15.75">
      <c r="A212" s="338"/>
      <c r="B212" s="84"/>
      <c r="C212" s="100"/>
      <c r="D212" s="331" t="s">
        <v>727</v>
      </c>
      <c r="E212" s="388"/>
      <c r="F212" s="178"/>
    </row>
    <row r="213" spans="1:6" ht="15.75">
      <c r="A213" s="338"/>
      <c r="B213" s="84"/>
      <c r="C213" s="100"/>
      <c r="D213" s="331" t="s">
        <v>728</v>
      </c>
      <c r="E213" s="388"/>
      <c r="F213" s="178"/>
    </row>
    <row r="214" spans="1:6" ht="15.75">
      <c r="A214" s="338"/>
      <c r="B214" s="84"/>
      <c r="C214" s="100"/>
      <c r="D214" s="331" t="s">
        <v>729</v>
      </c>
      <c r="E214" s="388"/>
      <c r="F214" s="178"/>
    </row>
    <row r="215" spans="1:6" ht="15.75">
      <c r="A215" s="338"/>
      <c r="B215" s="84"/>
      <c r="C215" s="100"/>
      <c r="D215" s="331" t="s">
        <v>730</v>
      </c>
      <c r="E215" s="388"/>
      <c r="F215" s="178"/>
    </row>
    <row r="216" spans="1:6" ht="15.75">
      <c r="A216" s="338"/>
      <c r="B216" s="84"/>
      <c r="C216" s="100"/>
      <c r="D216" s="331" t="s">
        <v>731</v>
      </c>
      <c r="E216" s="388"/>
      <c r="F216" s="178"/>
    </row>
    <row r="217" spans="1:6" ht="31.5">
      <c r="A217" s="338"/>
      <c r="B217" s="84"/>
      <c r="C217" s="100"/>
      <c r="D217" s="331" t="s">
        <v>732</v>
      </c>
      <c r="E217" s="388"/>
      <c r="F217" s="178"/>
    </row>
    <row r="218" spans="1:6" ht="31.5">
      <c r="A218" s="338"/>
      <c r="B218" s="84"/>
      <c r="C218" s="100"/>
      <c r="D218" s="331" t="s">
        <v>733</v>
      </c>
      <c r="E218" s="388"/>
      <c r="F218" s="178"/>
    </row>
    <row r="219" spans="1:6" ht="47.25">
      <c r="A219" s="338" t="s">
        <v>21</v>
      </c>
      <c r="B219" s="250" t="s">
        <v>915</v>
      </c>
      <c r="C219" s="113">
        <v>87882</v>
      </c>
      <c r="D219" s="298" t="s">
        <v>216</v>
      </c>
      <c r="E219" s="286" t="s">
        <v>90</v>
      </c>
      <c r="F219" s="422">
        <v>69.11</v>
      </c>
    </row>
    <row r="220" spans="1:6" ht="15.75">
      <c r="A220" s="338"/>
      <c r="B220" s="84"/>
      <c r="C220" s="100"/>
      <c r="D220" s="331" t="s">
        <v>734</v>
      </c>
      <c r="E220" s="286"/>
      <c r="F220" s="178"/>
    </row>
    <row r="221" spans="1:6" ht="15.75">
      <c r="A221" s="338"/>
      <c r="B221" s="84"/>
      <c r="C221" s="100"/>
      <c r="D221" s="331" t="s">
        <v>735</v>
      </c>
      <c r="E221" s="286"/>
      <c r="F221" s="178"/>
    </row>
    <row r="222" spans="1:6" ht="15.75">
      <c r="A222" s="338"/>
      <c r="B222" s="84"/>
      <c r="C222" s="100"/>
      <c r="D222" s="331" t="s">
        <v>736</v>
      </c>
      <c r="E222" s="286"/>
      <c r="F222" s="178"/>
    </row>
    <row r="223" spans="1:6" ht="15.75">
      <c r="A223" s="338"/>
      <c r="B223" s="84"/>
      <c r="C223" s="100"/>
      <c r="D223" s="331" t="s">
        <v>737</v>
      </c>
      <c r="E223" s="286"/>
      <c r="F223" s="178"/>
    </row>
    <row r="224" spans="1:6" ht="15.75">
      <c r="A224" s="338"/>
      <c r="B224" s="84"/>
      <c r="C224" s="100"/>
      <c r="D224" s="331" t="s">
        <v>738</v>
      </c>
      <c r="E224" s="286"/>
      <c r="F224" s="178"/>
    </row>
    <row r="225" spans="1:6" ht="15.75">
      <c r="A225" s="338"/>
      <c r="B225" s="84"/>
      <c r="C225" s="100"/>
      <c r="D225" s="331" t="s">
        <v>739</v>
      </c>
      <c r="E225" s="286"/>
      <c r="F225" s="178"/>
    </row>
    <row r="226" spans="1:6" ht="15.75">
      <c r="A226" s="338"/>
      <c r="B226" s="84"/>
      <c r="C226" s="100"/>
      <c r="D226" s="331" t="s">
        <v>740</v>
      </c>
      <c r="E226" s="286"/>
      <c r="F226" s="178"/>
    </row>
    <row r="227" spans="1:6" ht="15.75">
      <c r="A227" s="338"/>
      <c r="B227" s="84"/>
      <c r="C227" s="100"/>
      <c r="D227" s="331" t="s">
        <v>741</v>
      </c>
      <c r="E227" s="286"/>
      <c r="F227" s="178"/>
    </row>
    <row r="228" spans="1:6" ht="15.75">
      <c r="A228" s="338"/>
      <c r="B228" s="84"/>
      <c r="C228" s="100"/>
      <c r="D228" s="331" t="s">
        <v>742</v>
      </c>
      <c r="E228" s="286"/>
      <c r="F228" s="178"/>
    </row>
    <row r="229" spans="1:6" ht="78.75">
      <c r="A229" s="338" t="s">
        <v>752</v>
      </c>
      <c r="B229" s="250" t="s">
        <v>915</v>
      </c>
      <c r="C229" s="113">
        <v>87531</v>
      </c>
      <c r="D229" s="298" t="s">
        <v>218</v>
      </c>
      <c r="E229" s="286" t="s">
        <v>90</v>
      </c>
      <c r="F229" s="422">
        <v>252.66</v>
      </c>
    </row>
    <row r="230" spans="1:6" ht="15.75">
      <c r="A230" s="141"/>
      <c r="B230" s="84"/>
      <c r="C230" s="387"/>
      <c r="D230" s="331" t="s">
        <v>747</v>
      </c>
      <c r="E230" s="102"/>
      <c r="F230" s="175"/>
    </row>
    <row r="231" spans="1:6" ht="31.5">
      <c r="A231" s="141"/>
      <c r="B231" s="84"/>
      <c r="C231" s="387"/>
      <c r="D231" s="331" t="s">
        <v>748</v>
      </c>
      <c r="E231" s="102"/>
      <c r="F231" s="175"/>
    </row>
    <row r="232" spans="1:6" ht="15.75">
      <c r="A232" s="141"/>
      <c r="B232" s="84"/>
      <c r="C232" s="387"/>
      <c r="D232" s="331" t="s">
        <v>743</v>
      </c>
      <c r="E232" s="102"/>
      <c r="F232" s="175"/>
    </row>
    <row r="233" spans="1:6" ht="15.75">
      <c r="A233" s="141"/>
      <c r="B233" s="84"/>
      <c r="C233" s="387"/>
      <c r="D233" s="331" t="s">
        <v>744</v>
      </c>
      <c r="E233" s="102"/>
      <c r="F233" s="175"/>
    </row>
    <row r="234" spans="1:6" ht="15.75">
      <c r="A234" s="141"/>
      <c r="B234" s="84"/>
      <c r="C234" s="387"/>
      <c r="D234" s="331" t="s">
        <v>745</v>
      </c>
      <c r="E234" s="102"/>
      <c r="F234" s="175"/>
    </row>
    <row r="235" spans="1:6" ht="15.75">
      <c r="A235" s="141"/>
      <c r="B235" s="84"/>
      <c r="C235" s="387"/>
      <c r="D235" s="331" t="s">
        <v>746</v>
      </c>
      <c r="E235" s="102"/>
      <c r="F235" s="175"/>
    </row>
    <row r="236" spans="1:6" ht="15.75">
      <c r="A236" s="141"/>
      <c r="B236" s="84"/>
      <c r="C236" s="387"/>
      <c r="D236" s="331" t="s">
        <v>749</v>
      </c>
      <c r="E236" s="102"/>
      <c r="F236" s="175"/>
    </row>
    <row r="237" spans="1:6" ht="15.75">
      <c r="A237" s="141"/>
      <c r="B237" s="84"/>
      <c r="C237" s="387"/>
      <c r="D237" s="331" t="s">
        <v>750</v>
      </c>
      <c r="E237" s="102"/>
      <c r="F237" s="175"/>
    </row>
    <row r="238" spans="1:6" ht="15.75">
      <c r="A238" s="141"/>
      <c r="B238" s="84"/>
      <c r="C238" s="100"/>
      <c r="D238" s="331" t="s">
        <v>751</v>
      </c>
      <c r="E238" s="102"/>
      <c r="F238" s="178"/>
    </row>
    <row r="239" spans="1:6" ht="63">
      <c r="A239" s="338" t="s">
        <v>754</v>
      </c>
      <c r="B239" s="250" t="s">
        <v>915</v>
      </c>
      <c r="C239" s="133" t="s">
        <v>219</v>
      </c>
      <c r="D239" s="298" t="s">
        <v>220</v>
      </c>
      <c r="E239" s="286" t="s">
        <v>90</v>
      </c>
      <c r="F239" s="422">
        <v>203.58</v>
      </c>
    </row>
    <row r="240" spans="1:6" ht="15.75">
      <c r="A240" s="141"/>
      <c r="B240" s="87"/>
      <c r="C240" s="87"/>
      <c r="D240" s="331" t="s">
        <v>753</v>
      </c>
      <c r="E240" s="102"/>
      <c r="F240" s="176"/>
    </row>
    <row r="241" spans="1:6" ht="63">
      <c r="A241" s="338" t="s">
        <v>755</v>
      </c>
      <c r="B241" s="250" t="s">
        <v>915</v>
      </c>
      <c r="C241" s="133" t="s">
        <v>221</v>
      </c>
      <c r="D241" s="298" t="s">
        <v>222</v>
      </c>
      <c r="E241" s="286" t="s">
        <v>90</v>
      </c>
      <c r="F241" s="422">
        <v>69.11</v>
      </c>
    </row>
    <row r="242" spans="1:6" ht="15.75">
      <c r="A242" s="141"/>
      <c r="B242" s="87"/>
      <c r="C242" s="87"/>
      <c r="D242" s="331" t="s">
        <v>734</v>
      </c>
      <c r="E242" s="102"/>
      <c r="F242" s="176"/>
    </row>
    <row r="243" spans="1:6" ht="15.75">
      <c r="A243" s="141"/>
      <c r="B243" s="87"/>
      <c r="C243" s="87"/>
      <c r="D243" s="331" t="s">
        <v>735</v>
      </c>
      <c r="E243" s="102"/>
      <c r="F243" s="176"/>
    </row>
    <row r="244" spans="1:6" ht="15.75">
      <c r="A244" s="141"/>
      <c r="B244" s="87"/>
      <c r="C244" s="87"/>
      <c r="D244" s="331" t="s">
        <v>736</v>
      </c>
      <c r="E244" s="102"/>
      <c r="F244" s="176"/>
    </row>
    <row r="245" spans="1:6" ht="15.75">
      <c r="A245" s="141"/>
      <c r="B245" s="87"/>
      <c r="C245" s="87"/>
      <c r="D245" s="331" t="s">
        <v>737</v>
      </c>
      <c r="E245" s="102"/>
      <c r="F245" s="176"/>
    </row>
    <row r="246" spans="1:6" ht="15.75">
      <c r="A246" s="141"/>
      <c r="B246" s="87"/>
      <c r="C246" s="87"/>
      <c r="D246" s="331" t="s">
        <v>738</v>
      </c>
      <c r="E246" s="102"/>
      <c r="F246" s="176"/>
    </row>
    <row r="247" spans="1:6" ht="15.75">
      <c r="A247" s="141"/>
      <c r="B247" s="87"/>
      <c r="C247" s="87"/>
      <c r="D247" s="331" t="s">
        <v>739</v>
      </c>
      <c r="E247" s="102"/>
      <c r="F247" s="176"/>
    </row>
    <row r="248" spans="1:6" ht="15.75">
      <c r="A248" s="141"/>
      <c r="B248" s="87"/>
      <c r="C248" s="87"/>
      <c r="D248" s="331" t="s">
        <v>740</v>
      </c>
      <c r="E248" s="102"/>
      <c r="F248" s="176"/>
    </row>
    <row r="249" spans="1:6" ht="15.75">
      <c r="A249" s="141"/>
      <c r="B249" s="87"/>
      <c r="C249" s="87"/>
      <c r="D249" s="331" t="s">
        <v>741</v>
      </c>
      <c r="E249" s="102"/>
      <c r="F249" s="176"/>
    </row>
    <row r="250" spans="1:6" ht="15.75">
      <c r="A250" s="141"/>
      <c r="B250" s="87"/>
      <c r="C250" s="87"/>
      <c r="D250" s="331" t="s">
        <v>742</v>
      </c>
      <c r="E250" s="102"/>
      <c r="F250" s="176"/>
    </row>
    <row r="251" spans="1:6" ht="63">
      <c r="A251" s="338" t="s">
        <v>757</v>
      </c>
      <c r="B251" s="250" t="s">
        <v>915</v>
      </c>
      <c r="C251" s="113">
        <v>87273</v>
      </c>
      <c r="D251" s="298" t="s">
        <v>756</v>
      </c>
      <c r="E251" s="286" t="s">
        <v>90</v>
      </c>
      <c r="F251" s="422">
        <v>252.66</v>
      </c>
    </row>
    <row r="252" spans="1:6" ht="15.75">
      <c r="A252" s="338"/>
      <c r="B252" s="113"/>
      <c r="C252" s="389"/>
      <c r="D252" s="331" t="s">
        <v>747</v>
      </c>
      <c r="E252" s="102"/>
      <c r="F252" s="175"/>
    </row>
    <row r="253" spans="1:6" ht="31.5">
      <c r="A253" s="338"/>
      <c r="B253" s="113"/>
      <c r="C253" s="389"/>
      <c r="D253" s="331" t="s">
        <v>748</v>
      </c>
      <c r="E253" s="102"/>
      <c r="F253" s="175"/>
    </row>
    <row r="254" spans="1:6" ht="15.75">
      <c r="A254" s="338"/>
      <c r="B254" s="113"/>
      <c r="C254" s="389"/>
      <c r="D254" s="331" t="s">
        <v>743</v>
      </c>
      <c r="E254" s="102"/>
      <c r="F254" s="175"/>
    </row>
    <row r="255" spans="1:6" ht="15.75">
      <c r="A255" s="338"/>
      <c r="B255" s="113"/>
      <c r="C255" s="389"/>
      <c r="D255" s="331" t="s">
        <v>744</v>
      </c>
      <c r="E255" s="102"/>
      <c r="F255" s="175"/>
    </row>
    <row r="256" spans="1:6" ht="15.75">
      <c r="A256" s="338"/>
      <c r="B256" s="113"/>
      <c r="C256" s="389"/>
      <c r="D256" s="331" t="s">
        <v>745</v>
      </c>
      <c r="E256" s="102"/>
      <c r="F256" s="175"/>
    </row>
    <row r="257" spans="1:6" ht="15.75">
      <c r="A257" s="338"/>
      <c r="B257" s="113"/>
      <c r="C257" s="389"/>
      <c r="D257" s="331" t="s">
        <v>746</v>
      </c>
      <c r="E257" s="102"/>
      <c r="F257" s="175"/>
    </row>
    <row r="258" spans="1:6" ht="15.75">
      <c r="A258" s="338"/>
      <c r="B258" s="113"/>
      <c r="C258" s="389"/>
      <c r="D258" s="331" t="s">
        <v>749</v>
      </c>
      <c r="E258" s="102"/>
      <c r="F258" s="175"/>
    </row>
    <row r="259" spans="1:6" ht="15.75">
      <c r="A259" s="338"/>
      <c r="B259" s="113"/>
      <c r="C259" s="389"/>
      <c r="D259" s="331" t="s">
        <v>750</v>
      </c>
      <c r="E259" s="102"/>
      <c r="F259" s="175"/>
    </row>
    <row r="260" spans="1:6" ht="15.75">
      <c r="A260" s="338"/>
      <c r="B260" s="113"/>
      <c r="C260" s="389"/>
      <c r="D260" s="331" t="s">
        <v>751</v>
      </c>
      <c r="E260" s="102"/>
      <c r="F260" s="175"/>
    </row>
    <row r="261" spans="1:6" ht="15.75">
      <c r="A261" s="328">
        <v>12</v>
      </c>
      <c r="B261" s="327"/>
      <c r="C261" s="562" t="s">
        <v>359</v>
      </c>
      <c r="D261" s="562"/>
      <c r="E261" s="327"/>
      <c r="F261" s="423"/>
    </row>
    <row r="262" spans="1:6" ht="15.75">
      <c r="A262" s="366" t="s">
        <v>22</v>
      </c>
      <c r="B262" s="367"/>
      <c r="C262" s="563" t="s">
        <v>758</v>
      </c>
      <c r="D262" s="590"/>
      <c r="E262" s="367"/>
      <c r="F262" s="427"/>
    </row>
    <row r="263" spans="1:6" ht="78.75">
      <c r="A263" s="338" t="s">
        <v>759</v>
      </c>
      <c r="B263" s="250" t="s">
        <v>915</v>
      </c>
      <c r="C263" s="394">
        <v>94273</v>
      </c>
      <c r="D263" s="345" t="s">
        <v>97</v>
      </c>
      <c r="E263" s="330" t="s">
        <v>88</v>
      </c>
      <c r="F263" s="422">
        <v>449.59</v>
      </c>
    </row>
    <row r="264" spans="1:6" ht="47.25">
      <c r="A264" s="142"/>
      <c r="B264" s="87"/>
      <c r="C264" s="87"/>
      <c r="D264" s="331" t="s">
        <v>614</v>
      </c>
      <c r="E264" s="87"/>
      <c r="F264" s="178"/>
    </row>
    <row r="265" spans="1:6" ht="31.5">
      <c r="A265" s="142"/>
      <c r="B265" s="84"/>
      <c r="C265" s="101"/>
      <c r="D265" s="331" t="s">
        <v>618</v>
      </c>
      <c r="E265" s="87"/>
      <c r="F265" s="175"/>
    </row>
    <row r="266" spans="1:6" ht="15.75">
      <c r="A266" s="142"/>
      <c r="B266" s="101"/>
      <c r="C266" s="101"/>
      <c r="D266" s="301" t="s">
        <v>760</v>
      </c>
      <c r="E266" s="87"/>
      <c r="F266" s="178"/>
    </row>
    <row r="267" spans="1:6" ht="15.75">
      <c r="A267" s="142"/>
      <c r="B267" s="84"/>
      <c r="C267" s="101"/>
      <c r="D267" s="301" t="s">
        <v>761</v>
      </c>
      <c r="E267" s="87"/>
      <c r="F267" s="175"/>
    </row>
    <row r="268" spans="1:6" ht="47.25">
      <c r="A268" s="339" t="s">
        <v>762</v>
      </c>
      <c r="B268" s="250" t="s">
        <v>915</v>
      </c>
      <c r="C268" s="363">
        <v>92398</v>
      </c>
      <c r="D268" s="298" t="s">
        <v>209</v>
      </c>
      <c r="E268" s="87" t="s">
        <v>249</v>
      </c>
      <c r="F268" s="425">
        <v>1658.64</v>
      </c>
    </row>
    <row r="269" spans="1:6" ht="15.75">
      <c r="A269" s="432"/>
      <c r="B269" s="375"/>
      <c r="C269" s="392"/>
      <c r="D269" s="301" t="s">
        <v>612</v>
      </c>
      <c r="E269" s="375"/>
      <c r="F269" s="433"/>
    </row>
    <row r="270" spans="1:6" ht="15.75">
      <c r="A270" s="432"/>
      <c r="B270" s="375"/>
      <c r="C270" s="392"/>
      <c r="D270" s="301" t="s">
        <v>615</v>
      </c>
      <c r="E270" s="375"/>
      <c r="F270" s="433"/>
    </row>
    <row r="271" spans="1:6" ht="15.75">
      <c r="A271" s="432"/>
      <c r="B271" s="375"/>
      <c r="C271" s="392"/>
      <c r="D271" s="301" t="s">
        <v>763</v>
      </c>
      <c r="E271" s="375"/>
      <c r="F271" s="433"/>
    </row>
    <row r="272" spans="1:6" ht="15.75">
      <c r="A272" s="432"/>
      <c r="B272" s="375"/>
      <c r="C272" s="392"/>
      <c r="D272" s="301" t="s">
        <v>764</v>
      </c>
      <c r="E272" s="375"/>
      <c r="F272" s="433"/>
    </row>
    <row r="273" spans="1:6" ht="31.5">
      <c r="A273" s="377" t="s">
        <v>765</v>
      </c>
      <c r="B273" s="250" t="s">
        <v>915</v>
      </c>
      <c r="C273" s="380" t="s">
        <v>391</v>
      </c>
      <c r="D273" s="378" t="s">
        <v>390</v>
      </c>
      <c r="E273" s="381" t="s">
        <v>251</v>
      </c>
      <c r="F273" s="422">
        <v>6</v>
      </c>
    </row>
    <row r="274" spans="1:6" ht="15.75">
      <c r="A274" s="432"/>
      <c r="B274" s="375"/>
      <c r="C274" s="392"/>
      <c r="D274" s="397" t="s">
        <v>349</v>
      </c>
      <c r="E274" s="375"/>
      <c r="F274" s="433"/>
    </row>
    <row r="275" spans="1:6" ht="47.25">
      <c r="A275" s="342" t="s">
        <v>766</v>
      </c>
      <c r="B275" s="250" t="s">
        <v>915</v>
      </c>
      <c r="C275" s="380" t="s">
        <v>147</v>
      </c>
      <c r="D275" s="345" t="s">
        <v>148</v>
      </c>
      <c r="E275" s="330" t="s">
        <v>88</v>
      </c>
      <c r="F275" s="422">
        <v>72.099999999999994</v>
      </c>
    </row>
    <row r="276" spans="1:6" ht="15.75">
      <c r="A276" s="390"/>
      <c r="B276" s="375"/>
      <c r="C276" s="392"/>
      <c r="D276" s="397" t="s">
        <v>767</v>
      </c>
      <c r="E276" s="375"/>
      <c r="F276" s="433"/>
    </row>
    <row r="277" spans="1:6" ht="15.75">
      <c r="A277" s="366" t="s">
        <v>23</v>
      </c>
      <c r="B277" s="367"/>
      <c r="C277" s="563" t="s">
        <v>73</v>
      </c>
      <c r="D277" s="590"/>
      <c r="E277" s="367"/>
      <c r="F277" s="427"/>
    </row>
    <row r="278" spans="1:6" ht="31.5">
      <c r="A278" s="338" t="s">
        <v>769</v>
      </c>
      <c r="B278" s="250" t="s">
        <v>915</v>
      </c>
      <c r="C278" s="343">
        <v>95240</v>
      </c>
      <c r="D278" s="345" t="s">
        <v>392</v>
      </c>
      <c r="E278" s="346" t="s">
        <v>90</v>
      </c>
      <c r="F278" s="422">
        <v>108.95</v>
      </c>
    </row>
    <row r="279" spans="1:6" ht="31.5">
      <c r="A279" s="338"/>
      <c r="B279" s="87"/>
      <c r="C279" s="87"/>
      <c r="D279" s="331" t="s">
        <v>768</v>
      </c>
      <c r="E279" s="107"/>
      <c r="F279" s="178"/>
    </row>
    <row r="280" spans="1:6" ht="63">
      <c r="A280" s="338" t="s">
        <v>770</v>
      </c>
      <c r="B280" s="250" t="s">
        <v>915</v>
      </c>
      <c r="C280" s="363">
        <v>87630</v>
      </c>
      <c r="D280" s="399" t="s">
        <v>393</v>
      </c>
      <c r="E280" s="388" t="s">
        <v>90</v>
      </c>
      <c r="F280" s="422">
        <v>108.95</v>
      </c>
    </row>
    <row r="281" spans="1:6" ht="31.5">
      <c r="A281" s="338"/>
      <c r="B281" s="101"/>
      <c r="C281" s="101"/>
      <c r="D281" s="331" t="s">
        <v>768</v>
      </c>
      <c r="E281" s="107"/>
      <c r="F281" s="178"/>
    </row>
    <row r="282" spans="1:6" ht="47.25">
      <c r="A282" s="338" t="s">
        <v>771</v>
      </c>
      <c r="B282" s="250" t="s">
        <v>915</v>
      </c>
      <c r="C282" s="113">
        <v>87262</v>
      </c>
      <c r="D282" s="298" t="s">
        <v>212</v>
      </c>
      <c r="E282" s="286" t="s">
        <v>90</v>
      </c>
      <c r="F282" s="422">
        <v>108.95</v>
      </c>
    </row>
    <row r="283" spans="1:6" ht="31.5">
      <c r="A283" s="338"/>
      <c r="B283" s="84"/>
      <c r="C283" s="84"/>
      <c r="D283" s="331" t="s">
        <v>768</v>
      </c>
      <c r="E283" s="102"/>
      <c r="F283" s="178"/>
    </row>
    <row r="284" spans="1:6" ht="31.5">
      <c r="A284" s="338" t="s">
        <v>772</v>
      </c>
      <c r="B284" s="250" t="s">
        <v>915</v>
      </c>
      <c r="C284" s="133" t="s">
        <v>213</v>
      </c>
      <c r="D284" s="297" t="s">
        <v>214</v>
      </c>
      <c r="E284" s="286" t="s">
        <v>88</v>
      </c>
      <c r="F284" s="422">
        <v>14.6</v>
      </c>
    </row>
    <row r="285" spans="1:6" ht="31.5">
      <c r="A285" s="148"/>
      <c r="B285" s="84"/>
      <c r="C285" s="87"/>
      <c r="D285" s="331" t="s">
        <v>773</v>
      </c>
      <c r="E285" s="102"/>
      <c r="F285" s="175"/>
    </row>
    <row r="286" spans="1:6" ht="31.5">
      <c r="A286" s="354" t="s">
        <v>774</v>
      </c>
      <c r="B286" s="250" t="s">
        <v>915</v>
      </c>
      <c r="C286" s="133">
        <v>99814</v>
      </c>
      <c r="D286" s="298" t="s">
        <v>254</v>
      </c>
      <c r="E286" s="286" t="s">
        <v>90</v>
      </c>
      <c r="F286" s="422">
        <v>1207.6500000000001</v>
      </c>
    </row>
    <row r="287" spans="1:6" ht="15.75">
      <c r="A287" s="148"/>
      <c r="B287" s="84"/>
      <c r="C287" s="87"/>
      <c r="D287" s="331" t="s">
        <v>777</v>
      </c>
      <c r="E287" s="102"/>
      <c r="F287" s="175"/>
    </row>
    <row r="288" spans="1:6" ht="15.75">
      <c r="A288" s="148"/>
      <c r="B288" s="84"/>
      <c r="C288" s="87"/>
      <c r="D288" s="331" t="s">
        <v>778</v>
      </c>
      <c r="E288" s="102"/>
      <c r="F288" s="175"/>
    </row>
    <row r="289" spans="1:6" ht="15.75">
      <c r="A289" s="148"/>
      <c r="B289" s="84"/>
      <c r="C289" s="87"/>
      <c r="D289" s="400" t="s">
        <v>779</v>
      </c>
      <c r="E289" s="87"/>
      <c r="F289" s="175"/>
    </row>
    <row r="290" spans="1:6" ht="31.5">
      <c r="A290" s="354" t="s">
        <v>775</v>
      </c>
      <c r="B290" s="250" t="s">
        <v>915</v>
      </c>
      <c r="C290" s="133">
        <v>101727</v>
      </c>
      <c r="D290" s="298" t="s">
        <v>776</v>
      </c>
      <c r="E290" s="133" t="s">
        <v>90</v>
      </c>
      <c r="F290" s="422">
        <v>1207.6500000000001</v>
      </c>
    </row>
    <row r="291" spans="1:6" ht="15.75">
      <c r="A291" s="148"/>
      <c r="B291" s="84"/>
      <c r="C291" s="87"/>
      <c r="D291" s="331" t="s">
        <v>777</v>
      </c>
      <c r="E291" s="87"/>
      <c r="F291" s="175"/>
    </row>
    <row r="292" spans="1:6" ht="15.75">
      <c r="A292" s="148"/>
      <c r="B292" s="84"/>
      <c r="C292" s="87"/>
      <c r="D292" s="331" t="s">
        <v>778</v>
      </c>
      <c r="E292" s="87"/>
      <c r="F292" s="175"/>
    </row>
    <row r="293" spans="1:6" ht="15.75">
      <c r="A293" s="148"/>
      <c r="B293" s="84"/>
      <c r="C293" s="87"/>
      <c r="D293" s="400" t="s">
        <v>779</v>
      </c>
      <c r="E293" s="87"/>
      <c r="F293" s="175"/>
    </row>
    <row r="294" spans="1:6" ht="15.75">
      <c r="A294" s="366" t="s">
        <v>360</v>
      </c>
      <c r="B294" s="367"/>
      <c r="C294" s="563" t="s">
        <v>781</v>
      </c>
      <c r="D294" s="564"/>
      <c r="E294" s="367"/>
      <c r="F294" s="427"/>
    </row>
    <row r="295" spans="1:6" ht="47.25">
      <c r="A295" s="339" t="s">
        <v>780</v>
      </c>
      <c r="B295" s="250" t="s">
        <v>915</v>
      </c>
      <c r="C295" s="133" t="s">
        <v>215</v>
      </c>
      <c r="D295" s="298" t="s">
        <v>394</v>
      </c>
      <c r="E295" s="133" t="s">
        <v>90</v>
      </c>
      <c r="F295" s="422">
        <v>155.69</v>
      </c>
    </row>
    <row r="296" spans="1:6" ht="31.5">
      <c r="A296" s="339"/>
      <c r="B296" s="87"/>
      <c r="C296" s="88"/>
      <c r="D296" s="331" t="s">
        <v>782</v>
      </c>
      <c r="E296" s="87"/>
      <c r="F296" s="425"/>
    </row>
    <row r="297" spans="1:6" s="5" customFormat="1" ht="31.5">
      <c r="A297" s="339" t="s">
        <v>783</v>
      </c>
      <c r="B297" s="250" t="s">
        <v>915</v>
      </c>
      <c r="C297" s="133">
        <v>101094</v>
      </c>
      <c r="D297" s="333" t="s">
        <v>395</v>
      </c>
      <c r="E297" s="133" t="s">
        <v>88</v>
      </c>
      <c r="F297" s="422">
        <v>138.94</v>
      </c>
    </row>
    <row r="298" spans="1:6" s="5" customFormat="1" ht="15.75">
      <c r="A298" s="142"/>
      <c r="B298" s="84"/>
      <c r="C298" s="133"/>
      <c r="D298" s="336" t="s">
        <v>784</v>
      </c>
      <c r="E298" s="87"/>
      <c r="F298" s="178"/>
    </row>
    <row r="299" spans="1:6" ht="15.75">
      <c r="A299" s="328">
        <v>13</v>
      </c>
      <c r="B299" s="327"/>
      <c r="C299" s="562" t="s">
        <v>69</v>
      </c>
      <c r="D299" s="562"/>
      <c r="E299" s="327"/>
      <c r="F299" s="423"/>
    </row>
    <row r="300" spans="1:6" ht="31.5">
      <c r="A300" s="338" t="s">
        <v>38</v>
      </c>
      <c r="B300" s="250" t="s">
        <v>915</v>
      </c>
      <c r="C300" s="363">
        <v>88489</v>
      </c>
      <c r="D300" s="298" t="s">
        <v>211</v>
      </c>
      <c r="E300" s="286" t="s">
        <v>90</v>
      </c>
      <c r="F300" s="422">
        <v>1749.64</v>
      </c>
    </row>
    <row r="301" spans="1:6" ht="15.75">
      <c r="A301" s="338"/>
      <c r="B301" s="101"/>
      <c r="C301" s="363"/>
      <c r="D301" s="331" t="s">
        <v>902</v>
      </c>
      <c r="E301" s="286"/>
      <c r="F301" s="177"/>
    </row>
    <row r="302" spans="1:6" ht="15.75">
      <c r="A302" s="338"/>
      <c r="B302" s="101"/>
      <c r="C302" s="363"/>
      <c r="D302" s="331" t="s">
        <v>903</v>
      </c>
      <c r="E302" s="286"/>
      <c r="F302" s="177"/>
    </row>
    <row r="303" spans="1:6" ht="15.75">
      <c r="A303" s="338"/>
      <c r="B303" s="101"/>
      <c r="C303" s="363"/>
      <c r="D303" s="331" t="s">
        <v>904</v>
      </c>
      <c r="E303" s="286"/>
      <c r="F303" s="177"/>
    </row>
    <row r="304" spans="1:6" ht="31.5">
      <c r="A304" s="338" t="s">
        <v>39</v>
      </c>
      <c r="B304" s="250" t="s">
        <v>915</v>
      </c>
      <c r="C304" s="363">
        <v>88488</v>
      </c>
      <c r="D304" s="298" t="s">
        <v>210</v>
      </c>
      <c r="E304" s="286" t="s">
        <v>90</v>
      </c>
      <c r="F304" s="422">
        <v>69.11</v>
      </c>
    </row>
    <row r="305" spans="1:8" ht="15.75" outlineLevel="1">
      <c r="A305" s="338"/>
      <c r="B305" s="101"/>
      <c r="C305" s="363"/>
      <c r="D305" s="331" t="s">
        <v>742</v>
      </c>
      <c r="E305" s="286"/>
      <c r="F305" s="177"/>
    </row>
    <row r="306" spans="1:8" ht="31.5" outlineLevel="1">
      <c r="A306" s="338" t="s">
        <v>785</v>
      </c>
      <c r="B306" s="250" t="s">
        <v>915</v>
      </c>
      <c r="C306" s="363">
        <v>102504</v>
      </c>
      <c r="D306" s="298" t="s">
        <v>399</v>
      </c>
      <c r="E306" s="286" t="s">
        <v>88</v>
      </c>
      <c r="F306" s="422">
        <v>346.68</v>
      </c>
      <c r="G306" s="9"/>
    </row>
    <row r="307" spans="1:8" ht="31.5" outlineLevel="1">
      <c r="A307" s="338"/>
      <c r="B307" s="101"/>
      <c r="C307" s="363"/>
      <c r="D307" s="331" t="s">
        <v>396</v>
      </c>
      <c r="E307" s="286"/>
      <c r="F307" s="177"/>
      <c r="G307" s="9"/>
    </row>
    <row r="308" spans="1:8" ht="63" outlineLevel="1">
      <c r="A308" s="338" t="s">
        <v>786</v>
      </c>
      <c r="B308" s="250" t="s">
        <v>915</v>
      </c>
      <c r="C308" s="394">
        <v>100750</v>
      </c>
      <c r="D308" s="298" t="s">
        <v>400</v>
      </c>
      <c r="E308" s="286" t="s">
        <v>90</v>
      </c>
      <c r="F308" s="422">
        <v>36.119999999999997</v>
      </c>
    </row>
    <row r="309" spans="1:8" ht="20.100000000000001" customHeight="1" outlineLevel="1">
      <c r="A309" s="338"/>
      <c r="B309" s="104"/>
      <c r="C309" s="394"/>
      <c r="D309" s="301" t="s">
        <v>906</v>
      </c>
      <c r="E309" s="286"/>
      <c r="F309" s="177"/>
    </row>
    <row r="310" spans="1:8" ht="47.25" outlineLevel="1">
      <c r="A310" s="338" t="s">
        <v>787</v>
      </c>
      <c r="B310" s="250" t="s">
        <v>915</v>
      </c>
      <c r="C310" s="394">
        <v>100747</v>
      </c>
      <c r="D310" s="298" t="s">
        <v>401</v>
      </c>
      <c r="E310" s="286" t="s">
        <v>90</v>
      </c>
      <c r="F310" s="422">
        <v>1244.97</v>
      </c>
    </row>
    <row r="311" spans="1:8" ht="15.75" outlineLevel="1">
      <c r="A311" s="338"/>
      <c r="B311" s="104"/>
      <c r="C311" s="417"/>
      <c r="D311" s="301" t="s">
        <v>637</v>
      </c>
      <c r="E311" s="286"/>
      <c r="F311" s="177"/>
    </row>
    <row r="312" spans="1:8" ht="47.25" outlineLevel="1">
      <c r="A312" s="338" t="s">
        <v>788</v>
      </c>
      <c r="B312" s="250" t="s">
        <v>915</v>
      </c>
      <c r="C312" s="270" t="s">
        <v>397</v>
      </c>
      <c r="D312" s="418" t="s">
        <v>398</v>
      </c>
      <c r="E312" s="286" t="s">
        <v>90</v>
      </c>
      <c r="F312" s="422">
        <v>28.14</v>
      </c>
    </row>
    <row r="313" spans="1:8" ht="15.75" outlineLevel="1">
      <c r="A313" s="141"/>
      <c r="B313" s="104"/>
      <c r="C313" s="103"/>
      <c r="D313" s="301" t="s">
        <v>905</v>
      </c>
      <c r="E313" s="102"/>
      <c r="F313" s="177"/>
    </row>
    <row r="314" spans="1:8" ht="20.100000000000001" customHeight="1">
      <c r="A314" s="328">
        <v>14</v>
      </c>
      <c r="B314" s="327"/>
      <c r="C314" s="562" t="s">
        <v>361</v>
      </c>
      <c r="D314" s="562"/>
      <c r="E314" s="327"/>
      <c r="F314" s="423"/>
    </row>
    <row r="315" spans="1:8" s="6" customFormat="1" ht="20.100000000000001" customHeight="1" outlineLevel="1">
      <c r="A315" s="366" t="s">
        <v>24</v>
      </c>
      <c r="B315" s="367"/>
      <c r="C315" s="563" t="s">
        <v>78</v>
      </c>
      <c r="D315" s="564"/>
      <c r="E315" s="367"/>
      <c r="F315" s="427"/>
      <c r="G315" s="7"/>
      <c r="H315" s="8"/>
    </row>
    <row r="316" spans="1:8" ht="47.25" outlineLevel="1">
      <c r="A316" s="338" t="s">
        <v>363</v>
      </c>
      <c r="B316" s="250" t="s">
        <v>915</v>
      </c>
      <c r="C316" s="398">
        <v>89401</v>
      </c>
      <c r="D316" s="298" t="s">
        <v>140</v>
      </c>
      <c r="E316" s="347" t="s">
        <v>88</v>
      </c>
      <c r="F316" s="422">
        <v>12</v>
      </c>
    </row>
    <row r="317" spans="1:8" ht="15.75" outlineLevel="1">
      <c r="A317" s="338"/>
      <c r="B317" s="84"/>
      <c r="C317" s="100"/>
      <c r="D317" s="331" t="s">
        <v>402</v>
      </c>
      <c r="E317" s="347"/>
      <c r="F317" s="422"/>
    </row>
    <row r="318" spans="1:8" ht="31.5" outlineLevel="1">
      <c r="A318" s="338" t="s">
        <v>364</v>
      </c>
      <c r="B318" s="250" t="s">
        <v>915</v>
      </c>
      <c r="C318" s="95">
        <v>89446</v>
      </c>
      <c r="D318" s="298" t="s">
        <v>141</v>
      </c>
      <c r="E318" s="347" t="s">
        <v>88</v>
      </c>
      <c r="F318" s="422">
        <v>42</v>
      </c>
    </row>
    <row r="319" spans="1:8" ht="15.75" outlineLevel="1">
      <c r="A319" s="338"/>
      <c r="B319" s="84"/>
      <c r="C319" s="100"/>
      <c r="D319" s="331" t="s">
        <v>403</v>
      </c>
      <c r="E319" s="347"/>
      <c r="F319" s="425"/>
    </row>
    <row r="320" spans="1:8" ht="31.5" outlineLevel="1">
      <c r="A320" s="338" t="s">
        <v>365</v>
      </c>
      <c r="B320" s="250" t="s">
        <v>915</v>
      </c>
      <c r="C320" s="95">
        <v>89447</v>
      </c>
      <c r="D320" s="298" t="s">
        <v>142</v>
      </c>
      <c r="E320" s="347" t="s">
        <v>88</v>
      </c>
      <c r="F320" s="422">
        <v>28</v>
      </c>
    </row>
    <row r="321" spans="1:6" ht="15.75">
      <c r="A321" s="338"/>
      <c r="B321" s="84"/>
      <c r="C321" s="398"/>
      <c r="D321" s="331" t="s">
        <v>404</v>
      </c>
      <c r="E321" s="347"/>
      <c r="F321" s="425"/>
    </row>
    <row r="322" spans="1:6" ht="31.5">
      <c r="A322" s="338" t="s">
        <v>366</v>
      </c>
      <c r="B322" s="250" t="s">
        <v>915</v>
      </c>
      <c r="C322" s="95">
        <v>89448</v>
      </c>
      <c r="D322" s="298" t="s">
        <v>143</v>
      </c>
      <c r="E322" s="347" t="s">
        <v>88</v>
      </c>
      <c r="F322" s="422">
        <v>30</v>
      </c>
    </row>
    <row r="323" spans="1:6" ht="15.75">
      <c r="A323" s="338"/>
      <c r="B323" s="84"/>
      <c r="C323" s="398"/>
      <c r="D323" s="331" t="s">
        <v>405</v>
      </c>
      <c r="E323" s="347"/>
      <c r="F323" s="425"/>
    </row>
    <row r="324" spans="1:6" ht="31.5">
      <c r="A324" s="338" t="s">
        <v>367</v>
      </c>
      <c r="B324" s="250" t="s">
        <v>915</v>
      </c>
      <c r="C324" s="95">
        <v>89449</v>
      </c>
      <c r="D324" s="298" t="s">
        <v>144</v>
      </c>
      <c r="E324" s="347" t="s">
        <v>88</v>
      </c>
      <c r="F324" s="422">
        <v>36</v>
      </c>
    </row>
    <row r="325" spans="1:6" ht="15.75">
      <c r="A325" s="141"/>
      <c r="B325" s="84"/>
      <c r="C325" s="398"/>
      <c r="D325" s="331" t="s">
        <v>406</v>
      </c>
      <c r="E325" s="347"/>
      <c r="F325" s="425"/>
    </row>
    <row r="326" spans="1:6" ht="47.25">
      <c r="A326" s="338" t="s">
        <v>368</v>
      </c>
      <c r="B326" s="250" t="s">
        <v>915</v>
      </c>
      <c r="C326" s="95">
        <v>89408</v>
      </c>
      <c r="D326" s="298" t="s">
        <v>154</v>
      </c>
      <c r="E326" s="347" t="s">
        <v>251</v>
      </c>
      <c r="F326" s="422">
        <v>15</v>
      </c>
    </row>
    <row r="327" spans="1:6" ht="15.75">
      <c r="A327" s="338"/>
      <c r="B327" s="84"/>
      <c r="C327" s="100"/>
      <c r="D327" s="331" t="s">
        <v>407</v>
      </c>
      <c r="E327" s="347"/>
      <c r="F327" s="175"/>
    </row>
    <row r="328" spans="1:6" ht="31.5">
      <c r="A328" s="338" t="s">
        <v>369</v>
      </c>
      <c r="B328" s="250" t="s">
        <v>915</v>
      </c>
      <c r="C328" s="95">
        <v>89492</v>
      </c>
      <c r="D328" s="298" t="s">
        <v>408</v>
      </c>
      <c r="E328" s="347" t="s">
        <v>251</v>
      </c>
      <c r="F328" s="422">
        <v>8</v>
      </c>
    </row>
    <row r="329" spans="1:6" ht="15.75">
      <c r="A329" s="338"/>
      <c r="B329" s="84"/>
      <c r="C329" s="88"/>
      <c r="D329" s="331" t="s">
        <v>409</v>
      </c>
      <c r="E329" s="347"/>
      <c r="F329" s="177"/>
    </row>
    <row r="330" spans="1:6" ht="31.5">
      <c r="A330" s="338" t="s">
        <v>370</v>
      </c>
      <c r="B330" s="250" t="s">
        <v>915</v>
      </c>
      <c r="C330" s="95">
        <v>89501</v>
      </c>
      <c r="D330" s="298" t="s">
        <v>410</v>
      </c>
      <c r="E330" s="347" t="s">
        <v>251</v>
      </c>
      <c r="F330" s="422">
        <v>6</v>
      </c>
    </row>
    <row r="331" spans="1:6" ht="15.75">
      <c r="A331" s="338"/>
      <c r="B331" s="84"/>
      <c r="C331" s="100"/>
      <c r="D331" s="331" t="s">
        <v>411</v>
      </c>
      <c r="E331" s="347"/>
      <c r="F331" s="177"/>
    </row>
    <row r="332" spans="1:6" ht="47.25">
      <c r="A332" s="338" t="s">
        <v>371</v>
      </c>
      <c r="B332" s="250" t="s">
        <v>915</v>
      </c>
      <c r="C332" s="95">
        <v>90373</v>
      </c>
      <c r="D332" s="298" t="s">
        <v>412</v>
      </c>
      <c r="E332" s="347" t="s">
        <v>251</v>
      </c>
      <c r="F332" s="422">
        <v>2</v>
      </c>
    </row>
    <row r="333" spans="1:6" ht="15.75">
      <c r="A333" s="141"/>
      <c r="B333" s="84"/>
      <c r="C333" s="88"/>
      <c r="D333" s="331" t="s">
        <v>413</v>
      </c>
      <c r="E333" s="347"/>
      <c r="F333" s="177"/>
    </row>
    <row r="334" spans="1:6" ht="47.25">
      <c r="A334" s="338" t="s">
        <v>372</v>
      </c>
      <c r="B334" s="250" t="s">
        <v>915</v>
      </c>
      <c r="C334" s="95">
        <v>89622</v>
      </c>
      <c r="D334" s="298" t="s">
        <v>161</v>
      </c>
      <c r="E334" s="347" t="s">
        <v>251</v>
      </c>
      <c r="F334" s="422">
        <v>4</v>
      </c>
    </row>
    <row r="335" spans="1:6" ht="15.75">
      <c r="A335" s="338"/>
      <c r="B335" s="84"/>
      <c r="C335" s="95"/>
      <c r="D335" s="331" t="s">
        <v>414</v>
      </c>
      <c r="E335" s="347"/>
      <c r="F335" s="175"/>
    </row>
    <row r="336" spans="1:6" ht="47.25">
      <c r="A336" s="338" t="s">
        <v>373</v>
      </c>
      <c r="B336" s="250" t="s">
        <v>915</v>
      </c>
      <c r="C336" s="95">
        <v>89626</v>
      </c>
      <c r="D336" s="298" t="s">
        <v>162</v>
      </c>
      <c r="E336" s="347" t="s">
        <v>251</v>
      </c>
      <c r="F336" s="422">
        <v>2</v>
      </c>
    </row>
    <row r="337" spans="1:8" ht="20.100000000000001" customHeight="1" outlineLevel="1">
      <c r="A337" s="338"/>
      <c r="B337" s="84"/>
      <c r="C337" s="88"/>
      <c r="D337" s="331" t="s">
        <v>413</v>
      </c>
      <c r="E337" s="347"/>
      <c r="F337" s="175"/>
    </row>
    <row r="338" spans="1:8" ht="47.25" outlineLevel="1">
      <c r="A338" s="338" t="s">
        <v>789</v>
      </c>
      <c r="B338" s="250" t="s">
        <v>915</v>
      </c>
      <c r="C338" s="95">
        <v>89385</v>
      </c>
      <c r="D338" s="298" t="s">
        <v>929</v>
      </c>
      <c r="E338" s="347" t="s">
        <v>251</v>
      </c>
      <c r="F338" s="422">
        <v>8</v>
      </c>
    </row>
    <row r="339" spans="1:8" ht="15.75" outlineLevel="1">
      <c r="A339" s="338"/>
      <c r="B339" s="84"/>
      <c r="C339" s="88"/>
      <c r="D339" s="331" t="s">
        <v>357</v>
      </c>
      <c r="E339" s="347"/>
      <c r="F339" s="175"/>
    </row>
    <row r="340" spans="1:8" ht="31.5" outlineLevel="1">
      <c r="A340" s="338" t="s">
        <v>790</v>
      </c>
      <c r="B340" s="250" t="s">
        <v>915</v>
      </c>
      <c r="C340" s="95">
        <v>89386</v>
      </c>
      <c r="D340" s="298" t="s">
        <v>930</v>
      </c>
      <c r="E340" s="347" t="s">
        <v>251</v>
      </c>
      <c r="F340" s="422">
        <v>4</v>
      </c>
    </row>
    <row r="341" spans="1:8" ht="15.75" outlineLevel="1">
      <c r="A341" s="338"/>
      <c r="B341" s="84"/>
      <c r="C341" s="88"/>
      <c r="D341" s="331" t="s">
        <v>414</v>
      </c>
      <c r="E341" s="347"/>
      <c r="F341" s="175"/>
    </row>
    <row r="342" spans="1:8" ht="47.25" outlineLevel="1">
      <c r="A342" s="338" t="s">
        <v>791</v>
      </c>
      <c r="B342" s="250" t="s">
        <v>915</v>
      </c>
      <c r="C342" s="95">
        <v>89433</v>
      </c>
      <c r="D342" s="298" t="s">
        <v>155</v>
      </c>
      <c r="E342" s="347" t="s">
        <v>251</v>
      </c>
      <c r="F342" s="422">
        <v>4</v>
      </c>
    </row>
    <row r="343" spans="1:8" ht="15.75" outlineLevel="1">
      <c r="A343" s="338"/>
      <c r="B343" s="84"/>
      <c r="C343" s="95"/>
      <c r="D343" s="331" t="s">
        <v>414</v>
      </c>
      <c r="E343" s="347"/>
      <c r="F343" s="175"/>
    </row>
    <row r="344" spans="1:8" ht="47.25" outlineLevel="1">
      <c r="A344" s="338" t="s">
        <v>792</v>
      </c>
      <c r="B344" s="250" t="s">
        <v>915</v>
      </c>
      <c r="C344" s="95">
        <v>89605</v>
      </c>
      <c r="D344" s="298" t="s">
        <v>160</v>
      </c>
      <c r="E344" s="347" t="s">
        <v>251</v>
      </c>
      <c r="F344" s="422">
        <v>2</v>
      </c>
    </row>
    <row r="345" spans="1:8" ht="15.75" outlineLevel="1">
      <c r="A345" s="141"/>
      <c r="B345" s="84"/>
      <c r="C345" s="88"/>
      <c r="D345" s="331" t="s">
        <v>413</v>
      </c>
      <c r="E345" s="347"/>
      <c r="F345" s="175"/>
    </row>
    <row r="346" spans="1:8" ht="47.25" outlineLevel="1">
      <c r="A346" s="338" t="s">
        <v>793</v>
      </c>
      <c r="B346" s="250" t="s">
        <v>915</v>
      </c>
      <c r="C346" s="95">
        <v>103993</v>
      </c>
      <c r="D346" s="298" t="s">
        <v>931</v>
      </c>
      <c r="E346" s="347" t="s">
        <v>251</v>
      </c>
      <c r="F346" s="422">
        <v>6</v>
      </c>
    </row>
    <row r="347" spans="1:8" ht="15.75" outlineLevel="1">
      <c r="A347" s="338"/>
      <c r="B347" s="84"/>
      <c r="C347" s="88"/>
      <c r="D347" s="331" t="s">
        <v>349</v>
      </c>
      <c r="E347" s="347"/>
      <c r="F347" s="175"/>
    </row>
    <row r="348" spans="1:8" ht="31.5" outlineLevel="1">
      <c r="A348" s="338" t="s">
        <v>794</v>
      </c>
      <c r="B348" s="250" t="s">
        <v>915</v>
      </c>
      <c r="C348" s="95">
        <v>89375</v>
      </c>
      <c r="D348" s="298" t="s">
        <v>153</v>
      </c>
      <c r="E348" s="347" t="s">
        <v>251</v>
      </c>
      <c r="F348" s="422">
        <v>6</v>
      </c>
    </row>
    <row r="349" spans="1:8" ht="15.75" outlineLevel="1">
      <c r="A349" s="338"/>
      <c r="B349" s="84"/>
      <c r="C349" s="88"/>
      <c r="D349" s="331" t="s">
        <v>349</v>
      </c>
      <c r="E349" s="347"/>
      <c r="F349" s="175"/>
    </row>
    <row r="350" spans="1:8" ht="31.5" outlineLevel="1">
      <c r="A350" s="338" t="s">
        <v>795</v>
      </c>
      <c r="B350" s="250" t="s">
        <v>915</v>
      </c>
      <c r="C350" s="95">
        <v>89594</v>
      </c>
      <c r="D350" s="298" t="s">
        <v>158</v>
      </c>
      <c r="E350" s="347" t="s">
        <v>251</v>
      </c>
      <c r="F350" s="422">
        <v>2</v>
      </c>
    </row>
    <row r="351" spans="1:8" ht="15.75" outlineLevel="1">
      <c r="A351" s="141"/>
      <c r="B351" s="84"/>
      <c r="C351" s="88"/>
      <c r="D351" s="331" t="s">
        <v>413</v>
      </c>
      <c r="E351" s="95"/>
      <c r="F351" s="175"/>
    </row>
    <row r="352" spans="1:8" s="6" customFormat="1" ht="20.100000000000001" customHeight="1" outlineLevel="1">
      <c r="A352" s="366" t="s">
        <v>39</v>
      </c>
      <c r="B352" s="367"/>
      <c r="C352" s="563" t="s">
        <v>75</v>
      </c>
      <c r="D352" s="564"/>
      <c r="E352" s="367"/>
      <c r="F352" s="427"/>
      <c r="G352" s="7"/>
      <c r="H352" s="8"/>
    </row>
    <row r="353" spans="1:6" ht="31.5">
      <c r="A353" s="338" t="s">
        <v>374</v>
      </c>
      <c r="B353" s="250" t="s">
        <v>915</v>
      </c>
      <c r="C353" s="95">
        <v>89353</v>
      </c>
      <c r="D353" s="298" t="s">
        <v>196</v>
      </c>
      <c r="E353" s="347" t="s">
        <v>251</v>
      </c>
      <c r="F353" s="422">
        <v>1</v>
      </c>
    </row>
    <row r="354" spans="1:6" ht="15.75">
      <c r="A354" s="338"/>
      <c r="B354" s="84"/>
      <c r="C354" s="95"/>
      <c r="D354" s="331" t="s">
        <v>321</v>
      </c>
      <c r="E354" s="347"/>
      <c r="F354" s="422"/>
    </row>
    <row r="355" spans="1:6" ht="47.25">
      <c r="A355" s="338" t="s">
        <v>375</v>
      </c>
      <c r="B355" s="250" t="s">
        <v>915</v>
      </c>
      <c r="C355" s="133" t="s">
        <v>199</v>
      </c>
      <c r="D355" s="298" t="s">
        <v>200</v>
      </c>
      <c r="E355" s="347" t="s">
        <v>251</v>
      </c>
      <c r="F355" s="422">
        <v>2</v>
      </c>
    </row>
    <row r="356" spans="1:6" ht="15.75">
      <c r="A356" s="338"/>
      <c r="B356" s="84"/>
      <c r="C356" s="133"/>
      <c r="D356" s="331" t="s">
        <v>413</v>
      </c>
      <c r="E356" s="347"/>
      <c r="F356" s="422"/>
    </row>
    <row r="357" spans="1:6" ht="78.75">
      <c r="A357" s="338" t="s">
        <v>376</v>
      </c>
      <c r="B357" s="250" t="s">
        <v>915</v>
      </c>
      <c r="C357" s="133" t="s">
        <v>206</v>
      </c>
      <c r="D357" s="298" t="s">
        <v>207</v>
      </c>
      <c r="E357" s="347" t="s">
        <v>251</v>
      </c>
      <c r="F357" s="422">
        <v>2</v>
      </c>
    </row>
    <row r="358" spans="1:6" ht="15.75">
      <c r="A358" s="338"/>
      <c r="B358" s="84"/>
      <c r="C358" s="133"/>
      <c r="D358" s="331" t="s">
        <v>413</v>
      </c>
      <c r="E358" s="347"/>
      <c r="F358" s="422"/>
    </row>
    <row r="359" spans="1:6" ht="78.75">
      <c r="A359" s="338" t="s">
        <v>377</v>
      </c>
      <c r="B359" s="250" t="s">
        <v>915</v>
      </c>
      <c r="C359" s="133" t="s">
        <v>204</v>
      </c>
      <c r="D359" s="298" t="s">
        <v>205</v>
      </c>
      <c r="E359" s="347" t="s">
        <v>251</v>
      </c>
      <c r="F359" s="422">
        <v>2</v>
      </c>
    </row>
    <row r="360" spans="1:6" ht="15.75">
      <c r="A360" s="338"/>
      <c r="B360" s="84"/>
      <c r="C360" s="133"/>
      <c r="D360" s="331" t="s">
        <v>413</v>
      </c>
      <c r="E360" s="347"/>
      <c r="F360" s="422"/>
    </row>
    <row r="361" spans="1:6" ht="78.75">
      <c r="A361" s="338" t="s">
        <v>378</v>
      </c>
      <c r="B361" s="250" t="s">
        <v>915</v>
      </c>
      <c r="C361" s="133" t="s">
        <v>202</v>
      </c>
      <c r="D361" s="298" t="s">
        <v>203</v>
      </c>
      <c r="E361" s="347" t="s">
        <v>251</v>
      </c>
      <c r="F361" s="422">
        <v>2</v>
      </c>
    </row>
    <row r="362" spans="1:6" ht="15.75">
      <c r="A362" s="338"/>
      <c r="B362" s="84"/>
      <c r="C362" s="133"/>
      <c r="D362" s="331" t="s">
        <v>413</v>
      </c>
      <c r="E362" s="347"/>
      <c r="F362" s="422"/>
    </row>
    <row r="363" spans="1:6" ht="47.25">
      <c r="A363" s="338" t="s">
        <v>379</v>
      </c>
      <c r="B363" s="250" t="s">
        <v>915</v>
      </c>
      <c r="C363" s="95">
        <v>89987</v>
      </c>
      <c r="D363" s="298" t="s">
        <v>201</v>
      </c>
      <c r="E363" s="347" t="s">
        <v>251</v>
      </c>
      <c r="F363" s="422">
        <v>2</v>
      </c>
    </row>
    <row r="364" spans="1:6" ht="15.75">
      <c r="A364" s="141"/>
      <c r="B364" s="84"/>
      <c r="C364" s="95"/>
      <c r="D364" s="331" t="s">
        <v>413</v>
      </c>
      <c r="E364" s="347"/>
      <c r="F364" s="422"/>
    </row>
    <row r="365" spans="1:6" ht="47.25">
      <c r="A365" s="338" t="s">
        <v>380</v>
      </c>
      <c r="B365" s="250" t="s">
        <v>915</v>
      </c>
      <c r="C365" s="133" t="s">
        <v>197</v>
      </c>
      <c r="D365" s="298" t="s">
        <v>198</v>
      </c>
      <c r="E365" s="347" t="s">
        <v>251</v>
      </c>
      <c r="F365" s="422">
        <v>2</v>
      </c>
    </row>
    <row r="366" spans="1:6" ht="15.75">
      <c r="A366" s="338"/>
      <c r="B366" s="84"/>
      <c r="C366" s="133"/>
      <c r="D366" s="331" t="s">
        <v>413</v>
      </c>
      <c r="E366" s="347"/>
      <c r="F366" s="422"/>
    </row>
    <row r="367" spans="1:6" ht="63">
      <c r="A367" s="338" t="s">
        <v>381</v>
      </c>
      <c r="B367" s="250" t="s">
        <v>915</v>
      </c>
      <c r="C367" s="95">
        <v>89383</v>
      </c>
      <c r="D367" s="298" t="s">
        <v>932</v>
      </c>
      <c r="E367" s="347" t="s">
        <v>251</v>
      </c>
      <c r="F367" s="422">
        <v>12</v>
      </c>
    </row>
    <row r="368" spans="1:6" ht="15.75">
      <c r="A368" s="338"/>
      <c r="B368" s="84"/>
      <c r="C368" s="95"/>
      <c r="D368" s="331" t="s">
        <v>415</v>
      </c>
      <c r="E368" s="347"/>
      <c r="F368" s="422"/>
    </row>
    <row r="369" spans="1:6" ht="47.25">
      <c r="A369" s="338" t="s">
        <v>796</v>
      </c>
      <c r="B369" s="250" t="s">
        <v>915</v>
      </c>
      <c r="C369" s="95">
        <v>89553</v>
      </c>
      <c r="D369" s="298" t="s">
        <v>156</v>
      </c>
      <c r="E369" s="347" t="s">
        <v>251</v>
      </c>
      <c r="F369" s="422">
        <v>4</v>
      </c>
    </row>
    <row r="370" spans="1:6" ht="15.75">
      <c r="A370" s="338"/>
      <c r="B370" s="84"/>
      <c r="C370" s="95"/>
      <c r="D370" s="331" t="s">
        <v>414</v>
      </c>
      <c r="E370" s="347"/>
      <c r="F370" s="422"/>
    </row>
    <row r="371" spans="1:6" ht="47.25">
      <c r="A371" s="338" t="s">
        <v>797</v>
      </c>
      <c r="B371" s="250" t="s">
        <v>915</v>
      </c>
      <c r="C371" s="95">
        <v>89570</v>
      </c>
      <c r="D371" s="298" t="s">
        <v>157</v>
      </c>
      <c r="E371" s="347" t="s">
        <v>251</v>
      </c>
      <c r="F371" s="422">
        <v>4</v>
      </c>
    </row>
    <row r="372" spans="1:6" ht="15.75">
      <c r="A372" s="141"/>
      <c r="B372" s="84"/>
      <c r="C372" s="95"/>
      <c r="D372" s="331" t="s">
        <v>414</v>
      </c>
      <c r="E372" s="347"/>
      <c r="F372" s="422"/>
    </row>
    <row r="373" spans="1:6" ht="47.25">
      <c r="A373" s="338" t="s">
        <v>798</v>
      </c>
      <c r="B373" s="250" t="s">
        <v>915</v>
      </c>
      <c r="C373" s="95">
        <v>89596</v>
      </c>
      <c r="D373" s="298" t="s">
        <v>159</v>
      </c>
      <c r="E373" s="347" t="s">
        <v>251</v>
      </c>
      <c r="F373" s="422">
        <v>4</v>
      </c>
    </row>
    <row r="374" spans="1:6" ht="15.75">
      <c r="A374" s="338"/>
      <c r="B374" s="84"/>
      <c r="C374" s="95"/>
      <c r="D374" s="331" t="s">
        <v>414</v>
      </c>
      <c r="E374" s="347"/>
      <c r="F374" s="422"/>
    </row>
    <row r="375" spans="1:6" ht="31.5">
      <c r="A375" s="338" t="s">
        <v>799</v>
      </c>
      <c r="B375" s="250" t="s">
        <v>915</v>
      </c>
      <c r="C375" s="95">
        <v>86884</v>
      </c>
      <c r="D375" s="298" t="s">
        <v>182</v>
      </c>
      <c r="E375" s="347" t="s">
        <v>251</v>
      </c>
      <c r="F375" s="422">
        <v>16</v>
      </c>
    </row>
    <row r="376" spans="1:6" ht="15.75">
      <c r="A376" s="338"/>
      <c r="B376" s="84"/>
      <c r="C376" s="95"/>
      <c r="D376" s="331" t="s">
        <v>422</v>
      </c>
      <c r="E376" s="347"/>
      <c r="F376" s="422"/>
    </row>
    <row r="377" spans="1:6" ht="63">
      <c r="A377" s="338" t="s">
        <v>800</v>
      </c>
      <c r="B377" s="250" t="s">
        <v>915</v>
      </c>
      <c r="C377" s="133" t="s">
        <v>174</v>
      </c>
      <c r="D377" s="298" t="s">
        <v>175</v>
      </c>
      <c r="E377" s="347" t="s">
        <v>251</v>
      </c>
      <c r="F377" s="422">
        <v>3</v>
      </c>
    </row>
    <row r="378" spans="1:6" ht="15.75">
      <c r="A378" s="338"/>
      <c r="B378" s="84"/>
      <c r="C378" s="133"/>
      <c r="D378" s="331" t="s">
        <v>417</v>
      </c>
      <c r="E378" s="347"/>
      <c r="F378" s="422"/>
    </row>
    <row r="379" spans="1:6" ht="63">
      <c r="A379" s="338" t="s">
        <v>801</v>
      </c>
      <c r="B379" s="250" t="s">
        <v>915</v>
      </c>
      <c r="C379" s="133" t="s">
        <v>176</v>
      </c>
      <c r="D379" s="298" t="s">
        <v>177</v>
      </c>
      <c r="E379" s="347" t="s">
        <v>251</v>
      </c>
      <c r="F379" s="422">
        <v>2</v>
      </c>
    </row>
    <row r="380" spans="1:6" ht="15.75">
      <c r="A380" s="338"/>
      <c r="B380" s="84"/>
      <c r="C380" s="133"/>
      <c r="D380" s="331" t="s">
        <v>413</v>
      </c>
      <c r="E380" s="347"/>
      <c r="F380" s="422"/>
    </row>
    <row r="381" spans="1:6" ht="31.5">
      <c r="A381" s="338" t="s">
        <v>802</v>
      </c>
      <c r="B381" s="250" t="s">
        <v>915</v>
      </c>
      <c r="C381" s="312" t="s">
        <v>804</v>
      </c>
      <c r="D381" s="313" t="s">
        <v>803</v>
      </c>
      <c r="E381" s="347" t="s">
        <v>251</v>
      </c>
      <c r="F381" s="422">
        <v>1</v>
      </c>
    </row>
    <row r="382" spans="1:6" ht="15.75">
      <c r="A382" s="141"/>
      <c r="B382" s="84"/>
      <c r="C382" s="87"/>
      <c r="D382" s="331" t="s">
        <v>321</v>
      </c>
      <c r="E382" s="93"/>
      <c r="F382" s="178"/>
    </row>
    <row r="383" spans="1:6" ht="15.75">
      <c r="A383" s="328">
        <v>15</v>
      </c>
      <c r="B383" s="327"/>
      <c r="C383" s="562" t="s">
        <v>362</v>
      </c>
      <c r="D383" s="562"/>
      <c r="E383" s="327"/>
      <c r="F383" s="423"/>
    </row>
    <row r="384" spans="1:6" s="6" customFormat="1" ht="15.75">
      <c r="A384" s="366" t="s">
        <v>40</v>
      </c>
      <c r="B384" s="367"/>
      <c r="C384" s="563" t="s">
        <v>78</v>
      </c>
      <c r="D384" s="564"/>
      <c r="E384" s="367"/>
      <c r="F384" s="427"/>
    </row>
    <row r="385" spans="1:6" ht="47.25">
      <c r="A385" s="338" t="s">
        <v>805</v>
      </c>
      <c r="B385" s="250" t="s">
        <v>915</v>
      </c>
      <c r="C385" s="95">
        <v>89711</v>
      </c>
      <c r="D385" s="298" t="s">
        <v>149</v>
      </c>
      <c r="E385" s="347" t="s">
        <v>88</v>
      </c>
      <c r="F385" s="422">
        <v>47.5</v>
      </c>
    </row>
    <row r="386" spans="1:6" ht="15.75">
      <c r="A386" s="338"/>
      <c r="B386" s="84"/>
      <c r="C386" s="95"/>
      <c r="D386" s="331" t="s">
        <v>419</v>
      </c>
      <c r="E386" s="347"/>
      <c r="F386" s="422"/>
    </row>
    <row r="387" spans="1:6" ht="47.25">
      <c r="A387" s="338" t="s">
        <v>806</v>
      </c>
      <c r="B387" s="250" t="s">
        <v>915</v>
      </c>
      <c r="C387" s="95">
        <v>89712</v>
      </c>
      <c r="D387" s="298" t="s">
        <v>150</v>
      </c>
      <c r="E387" s="347" t="s">
        <v>88</v>
      </c>
      <c r="F387" s="422">
        <v>21.5</v>
      </c>
    </row>
    <row r="388" spans="1:6" ht="15.75">
      <c r="A388" s="338"/>
      <c r="B388" s="84"/>
      <c r="C388" s="95"/>
      <c r="D388" s="331" t="s">
        <v>420</v>
      </c>
      <c r="E388" s="347"/>
      <c r="F388" s="422"/>
    </row>
    <row r="389" spans="1:6" ht="47.25">
      <c r="A389" s="338" t="s">
        <v>807</v>
      </c>
      <c r="B389" s="250" t="s">
        <v>915</v>
      </c>
      <c r="C389" s="95">
        <v>89714</v>
      </c>
      <c r="D389" s="298" t="s">
        <v>151</v>
      </c>
      <c r="E389" s="347" t="s">
        <v>88</v>
      </c>
      <c r="F389" s="422">
        <v>36</v>
      </c>
    </row>
    <row r="390" spans="1:6" ht="15.75">
      <c r="A390" s="338"/>
      <c r="B390" s="84"/>
      <c r="C390" s="95"/>
      <c r="D390" s="331" t="s">
        <v>406</v>
      </c>
      <c r="E390" s="347"/>
      <c r="F390" s="422"/>
    </row>
    <row r="391" spans="1:6" ht="47.25">
      <c r="A391" s="338" t="s">
        <v>808</v>
      </c>
      <c r="B391" s="250" t="s">
        <v>915</v>
      </c>
      <c r="C391" s="95">
        <v>89726</v>
      </c>
      <c r="D391" s="298" t="s">
        <v>164</v>
      </c>
      <c r="E391" s="347" t="s">
        <v>251</v>
      </c>
      <c r="F391" s="422">
        <v>7</v>
      </c>
    </row>
    <row r="392" spans="1:6" ht="15.75">
      <c r="A392" s="338"/>
      <c r="B392" s="84"/>
      <c r="C392" s="95"/>
      <c r="D392" s="331" t="s">
        <v>345</v>
      </c>
      <c r="E392" s="347"/>
      <c r="F392" s="422"/>
    </row>
    <row r="393" spans="1:6" ht="47.25">
      <c r="A393" s="338" t="s">
        <v>809</v>
      </c>
      <c r="B393" s="250" t="s">
        <v>915</v>
      </c>
      <c r="C393" s="95">
        <v>89744</v>
      </c>
      <c r="D393" s="298" t="s">
        <v>166</v>
      </c>
      <c r="E393" s="347" t="s">
        <v>251</v>
      </c>
      <c r="F393" s="422">
        <v>6</v>
      </c>
    </row>
    <row r="394" spans="1:6" ht="15.75">
      <c r="A394" s="338"/>
      <c r="B394" s="84"/>
      <c r="C394" s="95"/>
      <c r="D394" s="331" t="s">
        <v>349</v>
      </c>
      <c r="E394" s="347"/>
      <c r="F394" s="422"/>
    </row>
    <row r="395" spans="1:6" ht="47.25">
      <c r="A395" s="338" t="s">
        <v>810</v>
      </c>
      <c r="B395" s="250" t="s">
        <v>915</v>
      </c>
      <c r="C395" s="95">
        <v>89724</v>
      </c>
      <c r="D395" s="298" t="s">
        <v>163</v>
      </c>
      <c r="E395" s="347" t="s">
        <v>251</v>
      </c>
      <c r="F395" s="422">
        <v>10</v>
      </c>
    </row>
    <row r="396" spans="1:6" ht="15.75">
      <c r="A396" s="338"/>
      <c r="B396" s="84"/>
      <c r="C396" s="95"/>
      <c r="D396" s="331" t="s">
        <v>416</v>
      </c>
      <c r="E396" s="347"/>
      <c r="F396" s="176"/>
    </row>
    <row r="397" spans="1:6" ht="47.25">
      <c r="A397" s="338" t="s">
        <v>811</v>
      </c>
      <c r="B397" s="250" t="s">
        <v>915</v>
      </c>
      <c r="C397" s="95">
        <v>89827</v>
      </c>
      <c r="D397" s="298" t="s">
        <v>168</v>
      </c>
      <c r="E397" s="347" t="s">
        <v>251</v>
      </c>
      <c r="F397" s="422">
        <v>6</v>
      </c>
    </row>
    <row r="398" spans="1:6" ht="15.75">
      <c r="A398" s="338"/>
      <c r="B398" s="84"/>
      <c r="C398" s="95"/>
      <c r="D398" s="331" t="s">
        <v>349</v>
      </c>
      <c r="E398" s="347"/>
      <c r="F398" s="422"/>
    </row>
    <row r="399" spans="1:6" ht="47.25">
      <c r="A399" s="338" t="s">
        <v>812</v>
      </c>
      <c r="B399" s="250" t="s">
        <v>915</v>
      </c>
      <c r="C399" s="95">
        <v>89834</v>
      </c>
      <c r="D399" s="298" t="s">
        <v>169</v>
      </c>
      <c r="E399" s="347" t="s">
        <v>251</v>
      </c>
      <c r="F399" s="422">
        <v>5</v>
      </c>
    </row>
    <row r="400" spans="1:6" ht="15.75">
      <c r="A400" s="338"/>
      <c r="B400" s="84"/>
      <c r="C400" s="95"/>
      <c r="D400" s="331" t="s">
        <v>421</v>
      </c>
      <c r="E400" s="347"/>
      <c r="F400" s="422"/>
    </row>
    <row r="401" spans="1:6" ht="47.25">
      <c r="A401" s="338" t="s">
        <v>813</v>
      </c>
      <c r="B401" s="250" t="s">
        <v>915</v>
      </c>
      <c r="C401" s="95">
        <v>89797</v>
      </c>
      <c r="D401" s="298" t="s">
        <v>167</v>
      </c>
      <c r="E401" s="347" t="s">
        <v>251</v>
      </c>
      <c r="F401" s="422">
        <v>5</v>
      </c>
    </row>
    <row r="402" spans="1:6" ht="15.75">
      <c r="A402" s="338"/>
      <c r="B402" s="84"/>
      <c r="C402" s="95"/>
      <c r="D402" s="331" t="s">
        <v>421</v>
      </c>
      <c r="E402" s="347"/>
      <c r="F402" s="422"/>
    </row>
    <row r="403" spans="1:6" ht="47.25">
      <c r="A403" s="338" t="s">
        <v>814</v>
      </c>
      <c r="B403" s="250" t="s">
        <v>915</v>
      </c>
      <c r="C403" s="95">
        <v>89852</v>
      </c>
      <c r="D403" s="298" t="s">
        <v>170</v>
      </c>
      <c r="E403" s="347" t="s">
        <v>251</v>
      </c>
      <c r="F403" s="422">
        <v>1</v>
      </c>
    </row>
    <row r="404" spans="1:6" ht="15.75">
      <c r="A404" s="338"/>
      <c r="B404" s="84"/>
      <c r="C404" s="95"/>
      <c r="D404" s="331" t="s">
        <v>321</v>
      </c>
      <c r="E404" s="347"/>
      <c r="F404" s="422"/>
    </row>
    <row r="405" spans="1:6" ht="63">
      <c r="A405" s="338" t="s">
        <v>815</v>
      </c>
      <c r="B405" s="250" t="s">
        <v>915</v>
      </c>
      <c r="C405" s="95">
        <v>89728</v>
      </c>
      <c r="D405" s="298" t="s">
        <v>165</v>
      </c>
      <c r="E405" s="347" t="s">
        <v>251</v>
      </c>
      <c r="F405" s="422">
        <v>16</v>
      </c>
    </row>
    <row r="406" spans="1:6" ht="15.75">
      <c r="A406" s="338"/>
      <c r="B406" s="84"/>
      <c r="C406" s="108"/>
      <c r="D406" s="331" t="s">
        <v>422</v>
      </c>
      <c r="E406" s="93"/>
      <c r="F406" s="176"/>
    </row>
    <row r="407" spans="1:6" s="6" customFormat="1" ht="15.75">
      <c r="A407" s="366" t="s">
        <v>41</v>
      </c>
      <c r="B407" s="367"/>
      <c r="C407" s="563" t="s">
        <v>79</v>
      </c>
      <c r="D407" s="564"/>
      <c r="E407" s="367"/>
      <c r="F407" s="427"/>
    </row>
    <row r="408" spans="1:6" ht="47.25">
      <c r="A408" s="338" t="s">
        <v>816</v>
      </c>
      <c r="B408" s="250" t="s">
        <v>915</v>
      </c>
      <c r="C408" s="133" t="s">
        <v>178</v>
      </c>
      <c r="D408" s="298" t="s">
        <v>179</v>
      </c>
      <c r="E408" s="347" t="s">
        <v>251</v>
      </c>
      <c r="F408" s="422">
        <v>6</v>
      </c>
    </row>
    <row r="409" spans="1:6" ht="15.75">
      <c r="A409" s="338"/>
      <c r="B409" s="84"/>
      <c r="C409" s="133"/>
      <c r="D409" s="331" t="s">
        <v>349</v>
      </c>
      <c r="E409" s="347"/>
      <c r="F409" s="422"/>
    </row>
    <row r="410" spans="1:6" ht="47.25">
      <c r="A410" s="338" t="s">
        <v>817</v>
      </c>
      <c r="B410" s="250" t="s">
        <v>915</v>
      </c>
      <c r="C410" s="133">
        <v>97897</v>
      </c>
      <c r="D410" s="298" t="s">
        <v>423</v>
      </c>
      <c r="E410" s="347" t="s">
        <v>251</v>
      </c>
      <c r="F410" s="422">
        <v>2</v>
      </c>
    </row>
    <row r="411" spans="1:6" ht="15.75">
      <c r="A411" s="338"/>
      <c r="B411" s="84"/>
      <c r="C411" s="133"/>
      <c r="D411" s="331" t="s">
        <v>413</v>
      </c>
      <c r="E411" s="347"/>
      <c r="F411" s="422"/>
    </row>
    <row r="412" spans="1:6" ht="47.25">
      <c r="A412" s="338" t="s">
        <v>818</v>
      </c>
      <c r="B412" s="250" t="s">
        <v>915</v>
      </c>
      <c r="C412" s="95">
        <v>89710</v>
      </c>
      <c r="D412" s="298" t="s">
        <v>180</v>
      </c>
      <c r="E412" s="347" t="s">
        <v>251</v>
      </c>
      <c r="F412" s="422">
        <v>6</v>
      </c>
    </row>
    <row r="413" spans="1:6" ht="15.75">
      <c r="A413" s="338"/>
      <c r="B413" s="84"/>
      <c r="C413" s="95"/>
      <c r="D413" s="331" t="s">
        <v>349</v>
      </c>
      <c r="E413" s="347"/>
      <c r="F413" s="422"/>
    </row>
    <row r="414" spans="1:6" ht="47.25">
      <c r="A414" s="338" t="s">
        <v>819</v>
      </c>
      <c r="B414" s="250" t="s">
        <v>915</v>
      </c>
      <c r="C414" s="95">
        <v>89798</v>
      </c>
      <c r="D414" s="298" t="s">
        <v>152</v>
      </c>
      <c r="E414" s="347" t="s">
        <v>88</v>
      </c>
      <c r="F414" s="422">
        <v>18</v>
      </c>
    </row>
    <row r="415" spans="1:6" ht="15.75">
      <c r="A415" s="338"/>
      <c r="B415" s="84"/>
      <c r="C415" s="95"/>
      <c r="D415" s="331" t="s">
        <v>478</v>
      </c>
      <c r="E415" s="347"/>
      <c r="F415" s="175"/>
    </row>
    <row r="416" spans="1:6" ht="31.5">
      <c r="A416" s="338" t="s">
        <v>820</v>
      </c>
      <c r="B416" s="250" t="s">
        <v>915</v>
      </c>
      <c r="C416" s="95">
        <v>86882</v>
      </c>
      <c r="D416" s="298" t="s">
        <v>181</v>
      </c>
      <c r="E416" s="347" t="s">
        <v>251</v>
      </c>
      <c r="F416" s="422">
        <v>10</v>
      </c>
    </row>
    <row r="417" spans="1:8" ht="15.75" outlineLevel="1">
      <c r="A417" s="338"/>
      <c r="B417" s="84"/>
      <c r="C417" s="95"/>
      <c r="D417" s="331" t="s">
        <v>416</v>
      </c>
      <c r="E417" s="347"/>
      <c r="F417" s="422"/>
    </row>
    <row r="418" spans="1:8" ht="31.5" outlineLevel="1">
      <c r="A418" s="338" t="s">
        <v>821</v>
      </c>
      <c r="B418" s="250" t="s">
        <v>915</v>
      </c>
      <c r="C418" s="95">
        <v>99629</v>
      </c>
      <c r="D418" s="298" t="s">
        <v>424</v>
      </c>
      <c r="E418" s="347" t="s">
        <v>251</v>
      </c>
      <c r="F418" s="422">
        <v>10</v>
      </c>
    </row>
    <row r="419" spans="1:8" ht="15.75" outlineLevel="1">
      <c r="A419" s="338"/>
      <c r="B419" s="84"/>
      <c r="C419" s="95"/>
      <c r="D419" s="331" t="s">
        <v>416</v>
      </c>
      <c r="E419" s="347"/>
      <c r="F419" s="422"/>
    </row>
    <row r="420" spans="1:8" s="6" customFormat="1" ht="63" outlineLevel="1">
      <c r="A420" s="338" t="s">
        <v>822</v>
      </c>
      <c r="B420" s="250" t="s">
        <v>915</v>
      </c>
      <c r="C420" s="133" t="s">
        <v>194</v>
      </c>
      <c r="D420" s="298" t="s">
        <v>195</v>
      </c>
      <c r="E420" s="346" t="s">
        <v>251</v>
      </c>
      <c r="F420" s="422">
        <v>2</v>
      </c>
      <c r="G420" s="4"/>
      <c r="H420" s="8"/>
    </row>
    <row r="421" spans="1:8" s="6" customFormat="1" ht="15.75" outlineLevel="1">
      <c r="A421" s="338"/>
      <c r="B421" s="84"/>
      <c r="C421" s="133"/>
      <c r="D421" s="331" t="s">
        <v>413</v>
      </c>
      <c r="E421" s="346"/>
      <c r="F421" s="422"/>
      <c r="G421" s="4"/>
      <c r="H421" s="8"/>
    </row>
    <row r="422" spans="1:8" s="6" customFormat="1" ht="47.25" outlineLevel="1">
      <c r="A422" s="338" t="s">
        <v>823</v>
      </c>
      <c r="B422" s="250" t="s">
        <v>915</v>
      </c>
      <c r="C422" s="133" t="s">
        <v>192</v>
      </c>
      <c r="D422" s="298" t="s">
        <v>193</v>
      </c>
      <c r="E422" s="346" t="s">
        <v>251</v>
      </c>
      <c r="F422" s="422">
        <v>1</v>
      </c>
      <c r="G422" s="4"/>
      <c r="H422" s="8"/>
    </row>
    <row r="423" spans="1:8" s="6" customFormat="1" ht="15.75" outlineLevel="1">
      <c r="A423" s="141"/>
      <c r="B423" s="84"/>
      <c r="C423" s="99"/>
      <c r="D423" s="331" t="s">
        <v>321</v>
      </c>
      <c r="E423" s="115"/>
      <c r="F423" s="178"/>
      <c r="G423" s="4"/>
      <c r="H423" s="8"/>
    </row>
    <row r="424" spans="1:8" ht="20.100000000000001" customHeight="1">
      <c r="A424" s="328">
        <v>16</v>
      </c>
      <c r="B424" s="327"/>
      <c r="C424" s="565" t="s">
        <v>70</v>
      </c>
      <c r="D424" s="566"/>
      <c r="E424" s="327"/>
      <c r="F424" s="423"/>
    </row>
    <row r="425" spans="1:8" ht="31.5" outlineLevel="1">
      <c r="A425" s="338" t="s">
        <v>31</v>
      </c>
      <c r="B425" s="250" t="s">
        <v>915</v>
      </c>
      <c r="C425" s="133">
        <v>95469</v>
      </c>
      <c r="D425" s="298" t="s">
        <v>187</v>
      </c>
      <c r="E425" s="388" t="s">
        <v>251</v>
      </c>
      <c r="F425" s="422">
        <v>4</v>
      </c>
    </row>
    <row r="426" spans="1:8" ht="15.75" outlineLevel="1">
      <c r="A426" s="141"/>
      <c r="B426" s="87"/>
      <c r="C426" s="87"/>
      <c r="D426" s="331" t="s">
        <v>414</v>
      </c>
      <c r="E426" s="388"/>
      <c r="F426" s="175"/>
    </row>
    <row r="427" spans="1:8" ht="47.25" outlineLevel="1">
      <c r="A427" s="338" t="s">
        <v>50</v>
      </c>
      <c r="B427" s="250" t="s">
        <v>915</v>
      </c>
      <c r="C427" s="133">
        <v>95471</v>
      </c>
      <c r="D427" s="298" t="s">
        <v>425</v>
      </c>
      <c r="E427" s="388" t="s">
        <v>251</v>
      </c>
      <c r="F427" s="422">
        <v>2</v>
      </c>
    </row>
    <row r="428" spans="1:8" ht="15.75" outlineLevel="1">
      <c r="A428" s="338"/>
      <c r="B428" s="87"/>
      <c r="C428" s="87"/>
      <c r="D428" s="331" t="s">
        <v>413</v>
      </c>
      <c r="E428" s="388"/>
      <c r="F428" s="177"/>
    </row>
    <row r="429" spans="1:8" ht="31.5" outlineLevel="1">
      <c r="A429" s="338" t="s">
        <v>32</v>
      </c>
      <c r="B429" s="250" t="s">
        <v>915</v>
      </c>
      <c r="C429" s="95">
        <v>99635</v>
      </c>
      <c r="D429" s="298" t="s">
        <v>426</v>
      </c>
      <c r="E429" s="347" t="s">
        <v>251</v>
      </c>
      <c r="F429" s="422">
        <v>6</v>
      </c>
    </row>
    <row r="430" spans="1:8" ht="15.75" outlineLevel="1">
      <c r="A430" s="338"/>
      <c r="B430" s="87"/>
      <c r="C430" s="88"/>
      <c r="D430" s="331" t="s">
        <v>349</v>
      </c>
      <c r="E430" s="347"/>
      <c r="F430" s="177"/>
    </row>
    <row r="431" spans="1:8" ht="31.5" outlineLevel="1">
      <c r="A431" s="338" t="s">
        <v>827</v>
      </c>
      <c r="B431" s="250" t="s">
        <v>915</v>
      </c>
      <c r="C431" s="95">
        <v>86901</v>
      </c>
      <c r="D431" s="298" t="s">
        <v>183</v>
      </c>
      <c r="E431" s="286" t="s">
        <v>251</v>
      </c>
      <c r="F431" s="422">
        <v>2</v>
      </c>
    </row>
    <row r="432" spans="1:8" ht="15.75" outlineLevel="1">
      <c r="A432" s="338"/>
      <c r="B432" s="87"/>
      <c r="C432" s="88"/>
      <c r="D432" s="331" t="s">
        <v>413</v>
      </c>
      <c r="E432" s="286"/>
      <c r="F432" s="177"/>
    </row>
    <row r="433" spans="1:6" ht="78.75">
      <c r="A433" s="338" t="s">
        <v>828</v>
      </c>
      <c r="B433" s="250" t="s">
        <v>915</v>
      </c>
      <c r="C433" s="95">
        <v>86942</v>
      </c>
      <c r="D433" s="298" t="s">
        <v>186</v>
      </c>
      <c r="E433" s="286" t="s">
        <v>251</v>
      </c>
      <c r="F433" s="422">
        <v>2</v>
      </c>
    </row>
    <row r="434" spans="1:6" ht="15.75">
      <c r="A434" s="141"/>
      <c r="B434" s="87"/>
      <c r="C434" s="88"/>
      <c r="D434" s="331" t="s">
        <v>413</v>
      </c>
      <c r="E434" s="107"/>
      <c r="F434" s="177"/>
    </row>
    <row r="435" spans="1:6" ht="31.5">
      <c r="A435" s="338" t="s">
        <v>829</v>
      </c>
      <c r="B435" s="250" t="s">
        <v>915</v>
      </c>
      <c r="C435" s="312" t="s">
        <v>826</v>
      </c>
      <c r="D435" s="313" t="s">
        <v>825</v>
      </c>
      <c r="E435" s="388" t="s">
        <v>251</v>
      </c>
      <c r="F435" s="422">
        <v>2</v>
      </c>
    </row>
    <row r="436" spans="1:6" ht="15.75">
      <c r="A436" s="338"/>
      <c r="B436" s="87"/>
      <c r="C436" s="87"/>
      <c r="D436" s="331" t="s">
        <v>413</v>
      </c>
      <c r="E436" s="388"/>
      <c r="F436" s="177"/>
    </row>
    <row r="437" spans="1:6" ht="31.5">
      <c r="A437" s="338" t="s">
        <v>830</v>
      </c>
      <c r="B437" s="250" t="s">
        <v>915</v>
      </c>
      <c r="C437" s="95">
        <v>86906</v>
      </c>
      <c r="D437" s="298" t="s">
        <v>184</v>
      </c>
      <c r="E437" s="286" t="s">
        <v>251</v>
      </c>
      <c r="F437" s="422">
        <v>4</v>
      </c>
    </row>
    <row r="438" spans="1:6" ht="15.75">
      <c r="A438" s="338"/>
      <c r="B438" s="87"/>
      <c r="C438" s="95"/>
      <c r="D438" s="331" t="s">
        <v>414</v>
      </c>
      <c r="E438" s="286"/>
      <c r="F438" s="422"/>
    </row>
    <row r="439" spans="1:6" ht="31.5">
      <c r="A439" s="338" t="s">
        <v>831</v>
      </c>
      <c r="B439" s="250" t="s">
        <v>915</v>
      </c>
      <c r="C439" s="95">
        <v>86914</v>
      </c>
      <c r="D439" s="298" t="s">
        <v>185</v>
      </c>
      <c r="E439" s="286" t="s">
        <v>251</v>
      </c>
      <c r="F439" s="422">
        <v>1</v>
      </c>
    </row>
    <row r="440" spans="1:6" ht="15.75">
      <c r="A440" s="338"/>
      <c r="B440" s="87"/>
      <c r="C440" s="88"/>
      <c r="D440" s="331" t="s">
        <v>321</v>
      </c>
      <c r="E440" s="102"/>
      <c r="F440" s="177"/>
    </row>
    <row r="441" spans="1:6" ht="31.5">
      <c r="A441" s="338" t="s">
        <v>832</v>
      </c>
      <c r="B441" s="250" t="s">
        <v>915</v>
      </c>
      <c r="C441" s="133" t="s">
        <v>190</v>
      </c>
      <c r="D441" s="298" t="s">
        <v>428</v>
      </c>
      <c r="E441" s="286" t="s">
        <v>251</v>
      </c>
      <c r="F441" s="422">
        <v>6</v>
      </c>
    </row>
    <row r="442" spans="1:6" ht="15.75">
      <c r="A442" s="338"/>
      <c r="B442" s="87"/>
      <c r="C442" s="87"/>
      <c r="D442" s="331" t="s">
        <v>349</v>
      </c>
      <c r="E442" s="286"/>
      <c r="F442" s="425"/>
    </row>
    <row r="443" spans="1:6" ht="31.5">
      <c r="A443" s="338" t="s">
        <v>833</v>
      </c>
      <c r="B443" s="250" t="s">
        <v>915</v>
      </c>
      <c r="C443" s="133" t="s">
        <v>188</v>
      </c>
      <c r="D443" s="298" t="s">
        <v>189</v>
      </c>
      <c r="E443" s="286" t="s">
        <v>251</v>
      </c>
      <c r="F443" s="422">
        <v>4</v>
      </c>
    </row>
    <row r="444" spans="1:6" ht="15.75">
      <c r="A444" s="338"/>
      <c r="B444" s="87"/>
      <c r="C444" s="87"/>
      <c r="D444" s="331" t="s">
        <v>414</v>
      </c>
      <c r="E444" s="102"/>
      <c r="F444" s="177"/>
    </row>
    <row r="445" spans="1:6" ht="47.25">
      <c r="A445" s="338" t="s">
        <v>834</v>
      </c>
      <c r="B445" s="250" t="s">
        <v>915</v>
      </c>
      <c r="C445" s="133" t="s">
        <v>191</v>
      </c>
      <c r="D445" s="298" t="s">
        <v>429</v>
      </c>
      <c r="E445" s="286" t="s">
        <v>251</v>
      </c>
      <c r="F445" s="422">
        <v>4</v>
      </c>
    </row>
    <row r="446" spans="1:6" ht="15.75">
      <c r="A446" s="338"/>
      <c r="B446" s="87"/>
      <c r="C446" s="87"/>
      <c r="D446" s="331" t="s">
        <v>414</v>
      </c>
      <c r="E446" s="107"/>
      <c r="F446" s="177"/>
    </row>
    <row r="447" spans="1:6" s="5" customFormat="1" ht="31.5">
      <c r="A447" s="338" t="s">
        <v>835</v>
      </c>
      <c r="B447" s="250" t="s">
        <v>915</v>
      </c>
      <c r="C447" s="312" t="s">
        <v>837</v>
      </c>
      <c r="D447" s="313" t="s">
        <v>836</v>
      </c>
      <c r="E447" s="388" t="s">
        <v>251</v>
      </c>
      <c r="F447" s="422">
        <v>6</v>
      </c>
    </row>
    <row r="448" spans="1:6" s="5" customFormat="1" ht="15.75">
      <c r="A448" s="141"/>
      <c r="B448" s="87"/>
      <c r="C448" s="105"/>
      <c r="D448" s="331" t="s">
        <v>349</v>
      </c>
      <c r="E448" s="107"/>
      <c r="F448" s="177"/>
    </row>
    <row r="449" spans="1:6" ht="15.75">
      <c r="A449" s="328">
        <v>17</v>
      </c>
      <c r="B449" s="327"/>
      <c r="C449" s="565" t="s">
        <v>382</v>
      </c>
      <c r="D449" s="566"/>
      <c r="E449" s="327"/>
      <c r="F449" s="423"/>
    </row>
    <row r="450" spans="1:6" ht="31.5">
      <c r="A450" s="342" t="s">
        <v>44</v>
      </c>
      <c r="B450" s="250" t="s">
        <v>915</v>
      </c>
      <c r="C450" s="133">
        <v>101909</v>
      </c>
      <c r="D450" s="298" t="s">
        <v>430</v>
      </c>
      <c r="E450" s="347" t="s">
        <v>251</v>
      </c>
      <c r="F450" s="422">
        <v>4</v>
      </c>
    </row>
    <row r="451" spans="1:6" ht="15.75">
      <c r="A451" s="342"/>
      <c r="B451" s="84"/>
      <c r="C451" s="87"/>
      <c r="D451" s="331" t="s">
        <v>414</v>
      </c>
      <c r="E451" s="93"/>
      <c r="F451" s="177"/>
    </row>
    <row r="452" spans="1:6" ht="31.5">
      <c r="A452" s="342" t="s">
        <v>45</v>
      </c>
      <c r="B452" s="250" t="s">
        <v>915</v>
      </c>
      <c r="C452" s="133">
        <v>97599</v>
      </c>
      <c r="D452" s="313" t="s">
        <v>431</v>
      </c>
      <c r="E452" s="347" t="s">
        <v>251</v>
      </c>
      <c r="F452" s="422">
        <v>5</v>
      </c>
    </row>
    <row r="453" spans="1:6" ht="15.75">
      <c r="A453" s="342"/>
      <c r="B453" s="84"/>
      <c r="C453" s="87"/>
      <c r="D453" s="331" t="s">
        <v>421</v>
      </c>
      <c r="E453" s="93"/>
      <c r="F453" s="177"/>
    </row>
    <row r="454" spans="1:6" ht="63">
      <c r="A454" s="342" t="s">
        <v>46</v>
      </c>
      <c r="B454" s="113" t="s">
        <v>933</v>
      </c>
      <c r="C454" s="312" t="s">
        <v>433</v>
      </c>
      <c r="D454" s="313" t="s">
        <v>432</v>
      </c>
      <c r="E454" s="347" t="s">
        <v>251</v>
      </c>
      <c r="F454" s="422">
        <v>4</v>
      </c>
    </row>
    <row r="455" spans="1:6" ht="15.75">
      <c r="A455" s="143"/>
      <c r="B455" s="84"/>
      <c r="C455" s="87"/>
      <c r="D455" s="331" t="s">
        <v>414</v>
      </c>
      <c r="E455" s="93"/>
      <c r="F455" s="178"/>
    </row>
    <row r="456" spans="1:6" ht="15.75">
      <c r="A456" s="328">
        <v>18</v>
      </c>
      <c r="B456" s="327"/>
      <c r="C456" s="565" t="s">
        <v>383</v>
      </c>
      <c r="D456" s="566"/>
      <c r="E456" s="327"/>
      <c r="F456" s="423"/>
    </row>
    <row r="457" spans="1:6" ht="15.75">
      <c r="A457" s="366" t="s">
        <v>42</v>
      </c>
      <c r="B457" s="367"/>
      <c r="C457" s="563" t="s">
        <v>74</v>
      </c>
      <c r="D457" s="564"/>
      <c r="E457" s="367"/>
      <c r="F457" s="427"/>
    </row>
    <row r="458" spans="1:6" ht="63">
      <c r="A458" s="338" t="s">
        <v>838</v>
      </c>
      <c r="B458" s="250" t="s">
        <v>915</v>
      </c>
      <c r="C458" s="113">
        <v>101875</v>
      </c>
      <c r="D458" s="298" t="s">
        <v>434</v>
      </c>
      <c r="E458" s="286" t="s">
        <v>251</v>
      </c>
      <c r="F458" s="422">
        <v>1</v>
      </c>
    </row>
    <row r="459" spans="1:6" ht="15.75">
      <c r="A459" s="338"/>
      <c r="B459" s="84"/>
      <c r="C459" s="113"/>
      <c r="D459" s="331" t="s">
        <v>321</v>
      </c>
      <c r="E459" s="286"/>
      <c r="F459" s="422"/>
    </row>
    <row r="460" spans="1:6" ht="63">
      <c r="A460" s="338" t="s">
        <v>839</v>
      </c>
      <c r="B460" s="250" t="s">
        <v>915</v>
      </c>
      <c r="C460" s="113">
        <v>101879</v>
      </c>
      <c r="D460" s="298" t="s">
        <v>435</v>
      </c>
      <c r="E460" s="286" t="s">
        <v>251</v>
      </c>
      <c r="F460" s="422">
        <v>1</v>
      </c>
    </row>
    <row r="461" spans="1:6" ht="15.75">
      <c r="A461" s="338"/>
      <c r="B461" s="84"/>
      <c r="C461" s="113"/>
      <c r="D461" s="331" t="s">
        <v>321</v>
      </c>
      <c r="E461" s="286"/>
      <c r="F461" s="422"/>
    </row>
    <row r="462" spans="1:6" ht="31.5">
      <c r="A462" s="338" t="s">
        <v>840</v>
      </c>
      <c r="B462" s="250" t="s">
        <v>915</v>
      </c>
      <c r="C462" s="113">
        <v>101946</v>
      </c>
      <c r="D462" s="298" t="s">
        <v>436</v>
      </c>
      <c r="E462" s="286" t="s">
        <v>251</v>
      </c>
      <c r="F462" s="422">
        <v>1</v>
      </c>
    </row>
    <row r="463" spans="1:6" ht="15.75">
      <c r="A463" s="338"/>
      <c r="B463" s="84"/>
      <c r="C463" s="113"/>
      <c r="D463" s="331" t="s">
        <v>321</v>
      </c>
      <c r="E463" s="286"/>
      <c r="F463" s="422"/>
    </row>
    <row r="464" spans="1:6" ht="31.5">
      <c r="A464" s="338" t="s">
        <v>841</v>
      </c>
      <c r="B464" s="250" t="s">
        <v>915</v>
      </c>
      <c r="C464" s="113">
        <v>101890</v>
      </c>
      <c r="D464" s="298" t="s">
        <v>130</v>
      </c>
      <c r="E464" s="286" t="s">
        <v>251</v>
      </c>
      <c r="F464" s="422">
        <v>16</v>
      </c>
    </row>
    <row r="465" spans="1:6" ht="15.75">
      <c r="A465" s="338"/>
      <c r="B465" s="84"/>
      <c r="C465" s="113"/>
      <c r="D465" s="331" t="s">
        <v>422</v>
      </c>
      <c r="E465" s="286"/>
      <c r="F465" s="422"/>
    </row>
    <row r="466" spans="1:6" ht="31.5">
      <c r="A466" s="338" t="s">
        <v>842</v>
      </c>
      <c r="B466" s="250" t="s">
        <v>915</v>
      </c>
      <c r="C466" s="113">
        <v>101891</v>
      </c>
      <c r="D466" s="298" t="s">
        <v>437</v>
      </c>
      <c r="E466" s="286" t="s">
        <v>251</v>
      </c>
      <c r="F466" s="422">
        <v>10</v>
      </c>
    </row>
    <row r="467" spans="1:6" ht="15.75">
      <c r="A467" s="338"/>
      <c r="B467" s="84"/>
      <c r="C467" s="113"/>
      <c r="D467" s="331" t="s">
        <v>416</v>
      </c>
      <c r="E467" s="286"/>
      <c r="F467" s="422"/>
    </row>
    <row r="468" spans="1:6" ht="31.5">
      <c r="A468" s="338" t="s">
        <v>843</v>
      </c>
      <c r="B468" s="250" t="s">
        <v>915</v>
      </c>
      <c r="C468" s="113">
        <v>101894</v>
      </c>
      <c r="D468" s="298" t="s">
        <v>438</v>
      </c>
      <c r="E468" s="286" t="s">
        <v>251</v>
      </c>
      <c r="F468" s="422">
        <v>2</v>
      </c>
    </row>
    <row r="469" spans="1:6" ht="15.75">
      <c r="A469" s="338"/>
      <c r="B469" s="84"/>
      <c r="C469" s="113"/>
      <c r="D469" s="331" t="s">
        <v>413</v>
      </c>
      <c r="E469" s="286"/>
      <c r="F469" s="422"/>
    </row>
    <row r="470" spans="1:6" ht="31.5">
      <c r="A470" s="338" t="s">
        <v>844</v>
      </c>
      <c r="B470" s="250" t="s">
        <v>915</v>
      </c>
      <c r="C470" s="113">
        <v>101895</v>
      </c>
      <c r="D470" s="298" t="s">
        <v>439</v>
      </c>
      <c r="E470" s="286" t="s">
        <v>251</v>
      </c>
      <c r="F470" s="422">
        <v>1</v>
      </c>
    </row>
    <row r="471" spans="1:6" ht="15.75">
      <c r="A471" s="338"/>
      <c r="B471" s="84"/>
      <c r="C471" s="113"/>
      <c r="D471" s="331" t="s">
        <v>321</v>
      </c>
      <c r="E471" s="286"/>
      <c r="F471" s="422"/>
    </row>
    <row r="472" spans="1:6" s="5" customFormat="1" ht="47.25">
      <c r="A472" s="338" t="s">
        <v>845</v>
      </c>
      <c r="B472" s="113" t="s">
        <v>933</v>
      </c>
      <c r="C472" s="404" t="s">
        <v>440</v>
      </c>
      <c r="D472" s="298" t="s">
        <v>261</v>
      </c>
      <c r="E472" s="286" t="s">
        <v>251</v>
      </c>
      <c r="F472" s="422">
        <v>2</v>
      </c>
    </row>
    <row r="473" spans="1:6" s="5" customFormat="1" ht="15.75">
      <c r="A473" s="141"/>
      <c r="B473" s="84"/>
      <c r="C473" s="86"/>
      <c r="D473" s="331" t="s">
        <v>413</v>
      </c>
      <c r="E473" s="87"/>
      <c r="F473" s="178"/>
    </row>
    <row r="474" spans="1:6" ht="15.75">
      <c r="A474" s="366" t="s">
        <v>47</v>
      </c>
      <c r="B474" s="367"/>
      <c r="C474" s="563" t="s">
        <v>37</v>
      </c>
      <c r="D474" s="564"/>
      <c r="E474" s="367"/>
      <c r="F474" s="427"/>
    </row>
    <row r="475" spans="1:6" ht="47.25">
      <c r="A475" s="405" t="s">
        <v>847</v>
      </c>
      <c r="B475" s="250" t="s">
        <v>915</v>
      </c>
      <c r="C475" s="363">
        <v>91854</v>
      </c>
      <c r="D475" s="298" t="s">
        <v>109</v>
      </c>
      <c r="E475" s="337" t="s">
        <v>88</v>
      </c>
      <c r="F475" s="422">
        <v>28</v>
      </c>
    </row>
    <row r="476" spans="1:6" ht="15.75">
      <c r="A476" s="405"/>
      <c r="B476" s="84"/>
      <c r="C476" s="363"/>
      <c r="D476" s="331" t="s">
        <v>404</v>
      </c>
      <c r="E476" s="109"/>
      <c r="F476" s="422"/>
    </row>
    <row r="477" spans="1:6" ht="47.25">
      <c r="A477" s="406" t="s">
        <v>851</v>
      </c>
      <c r="B477" s="250" t="s">
        <v>915</v>
      </c>
      <c r="C477" s="363">
        <v>91856</v>
      </c>
      <c r="D477" s="298" t="s">
        <v>110</v>
      </c>
      <c r="E477" s="337" t="s">
        <v>88</v>
      </c>
      <c r="F477" s="422">
        <v>18</v>
      </c>
    </row>
    <row r="478" spans="1:6" ht="15.75">
      <c r="A478" s="406"/>
      <c r="B478" s="84"/>
      <c r="C478" s="363"/>
      <c r="D478" s="331" t="s">
        <v>441</v>
      </c>
      <c r="E478" s="109"/>
      <c r="F478" s="422"/>
    </row>
    <row r="479" spans="1:6" ht="47.25">
      <c r="A479" s="406" t="s">
        <v>848</v>
      </c>
      <c r="B479" s="250" t="s">
        <v>915</v>
      </c>
      <c r="C479" s="363">
        <v>91873</v>
      </c>
      <c r="D479" s="298" t="s">
        <v>111</v>
      </c>
      <c r="E479" s="337" t="s">
        <v>88</v>
      </c>
      <c r="F479" s="422">
        <v>18</v>
      </c>
    </row>
    <row r="480" spans="1:6" ht="15.75">
      <c r="A480" s="406"/>
      <c r="B480" s="84"/>
      <c r="C480" s="363"/>
      <c r="D480" s="331" t="s">
        <v>441</v>
      </c>
      <c r="E480" s="109"/>
      <c r="F480" s="422"/>
    </row>
    <row r="481" spans="1:6" ht="47.25">
      <c r="A481" s="406" t="s">
        <v>849</v>
      </c>
      <c r="B481" s="113" t="s">
        <v>585</v>
      </c>
      <c r="C481" s="507" t="s">
        <v>113</v>
      </c>
      <c r="D481" s="298" t="s">
        <v>114</v>
      </c>
      <c r="E481" s="337" t="s">
        <v>88</v>
      </c>
      <c r="F481" s="422">
        <v>82</v>
      </c>
    </row>
    <row r="482" spans="1:6" ht="15.75">
      <c r="A482" s="406"/>
      <c r="B482" s="84"/>
      <c r="C482" s="507"/>
      <c r="D482" s="331" t="s">
        <v>442</v>
      </c>
      <c r="E482" s="109"/>
      <c r="F482" s="175"/>
    </row>
    <row r="483" spans="1:6" ht="47.25">
      <c r="A483" s="406" t="s">
        <v>850</v>
      </c>
      <c r="B483" s="113" t="s">
        <v>585</v>
      </c>
      <c r="C483" s="507" t="s">
        <v>115</v>
      </c>
      <c r="D483" s="298" t="s">
        <v>116</v>
      </c>
      <c r="E483" s="337" t="s">
        <v>88</v>
      </c>
      <c r="F483" s="422">
        <v>13</v>
      </c>
    </row>
    <row r="484" spans="1:6" ht="15.75">
      <c r="A484" s="406"/>
      <c r="B484" s="84"/>
      <c r="C484" s="507"/>
      <c r="D484" s="331" t="s">
        <v>443</v>
      </c>
      <c r="E484" s="109"/>
      <c r="F484" s="422"/>
    </row>
    <row r="485" spans="1:6" ht="47.25">
      <c r="A485" s="406" t="s">
        <v>852</v>
      </c>
      <c r="B485" s="113" t="s">
        <v>585</v>
      </c>
      <c r="C485" s="507" t="s">
        <v>117</v>
      </c>
      <c r="D485" s="298" t="s">
        <v>118</v>
      </c>
      <c r="E485" s="337" t="s">
        <v>88</v>
      </c>
      <c r="F485" s="422">
        <v>30</v>
      </c>
    </row>
    <row r="486" spans="1:6" ht="15.75">
      <c r="A486" s="406"/>
      <c r="B486" s="84"/>
      <c r="C486" s="507"/>
      <c r="D486" s="331" t="s">
        <v>405</v>
      </c>
      <c r="E486" s="109"/>
      <c r="F486" s="422"/>
    </row>
    <row r="487" spans="1:6" ht="47.25">
      <c r="A487" s="406" t="s">
        <v>853</v>
      </c>
      <c r="B487" s="250" t="s">
        <v>915</v>
      </c>
      <c r="C487" s="133" t="s">
        <v>126</v>
      </c>
      <c r="D487" s="298" t="s">
        <v>127</v>
      </c>
      <c r="E487" s="337" t="s">
        <v>88</v>
      </c>
      <c r="F487" s="422">
        <v>5</v>
      </c>
    </row>
    <row r="488" spans="1:6" ht="15.75">
      <c r="A488" s="406"/>
      <c r="B488" s="84"/>
      <c r="C488" s="133"/>
      <c r="D488" s="331" t="s">
        <v>444</v>
      </c>
      <c r="E488" s="109"/>
      <c r="F488" s="422"/>
    </row>
    <row r="489" spans="1:6" ht="47.25">
      <c r="A489" s="406" t="s">
        <v>854</v>
      </c>
      <c r="B489" s="250" t="s">
        <v>915</v>
      </c>
      <c r="C489" s="133" t="s">
        <v>124</v>
      </c>
      <c r="D489" s="298" t="s">
        <v>125</v>
      </c>
      <c r="E489" s="337" t="s">
        <v>251</v>
      </c>
      <c r="F489" s="422">
        <v>5</v>
      </c>
    </row>
    <row r="490" spans="1:6" ht="15.75">
      <c r="A490" s="406"/>
      <c r="B490" s="84"/>
      <c r="C490" s="133"/>
      <c r="D490" s="331" t="s">
        <v>445</v>
      </c>
      <c r="E490" s="109"/>
      <c r="F490" s="422"/>
    </row>
    <row r="491" spans="1:6" ht="47.25">
      <c r="A491" s="406" t="s">
        <v>855</v>
      </c>
      <c r="B491" s="250" t="s">
        <v>915</v>
      </c>
      <c r="C491" s="133" t="s">
        <v>126</v>
      </c>
      <c r="D491" s="298" t="s">
        <v>127</v>
      </c>
      <c r="E491" s="337" t="s">
        <v>251</v>
      </c>
      <c r="F491" s="422">
        <v>4</v>
      </c>
    </row>
    <row r="492" spans="1:6" ht="15.75">
      <c r="A492" s="406"/>
      <c r="B492" s="84"/>
      <c r="C492" s="133"/>
      <c r="D492" s="331" t="s">
        <v>449</v>
      </c>
      <c r="E492" s="109"/>
      <c r="F492" s="175"/>
    </row>
    <row r="493" spans="1:6" ht="47.25">
      <c r="A493" s="406" t="s">
        <v>856</v>
      </c>
      <c r="B493" s="250" t="s">
        <v>915</v>
      </c>
      <c r="C493" s="133" t="s">
        <v>128</v>
      </c>
      <c r="D493" s="298" t="s">
        <v>129</v>
      </c>
      <c r="E493" s="337" t="s">
        <v>251</v>
      </c>
      <c r="F493" s="422">
        <v>1</v>
      </c>
    </row>
    <row r="494" spans="1:6" ht="15.75">
      <c r="A494" s="406"/>
      <c r="B494" s="84"/>
      <c r="C494" s="133"/>
      <c r="D494" s="331" t="s">
        <v>447</v>
      </c>
      <c r="E494" s="109"/>
      <c r="F494" s="422"/>
    </row>
    <row r="495" spans="1:6" s="5" customFormat="1" ht="47.25">
      <c r="A495" s="406" t="s">
        <v>857</v>
      </c>
      <c r="B495" s="113" t="s">
        <v>933</v>
      </c>
      <c r="C495" s="407" t="s">
        <v>450</v>
      </c>
      <c r="D495" s="333" t="s">
        <v>257</v>
      </c>
      <c r="E495" s="337" t="s">
        <v>251</v>
      </c>
      <c r="F495" s="422">
        <v>50</v>
      </c>
    </row>
    <row r="496" spans="1:6" s="5" customFormat="1" ht="15.75">
      <c r="A496" s="406"/>
      <c r="B496" s="84"/>
      <c r="C496" s="407"/>
      <c r="D496" s="331" t="s">
        <v>448</v>
      </c>
      <c r="E496" s="109"/>
      <c r="F496" s="422"/>
    </row>
    <row r="497" spans="1:6" s="5" customFormat="1" ht="47.25">
      <c r="A497" s="406" t="s">
        <v>858</v>
      </c>
      <c r="B497" s="113" t="s">
        <v>933</v>
      </c>
      <c r="C497" s="407" t="s">
        <v>451</v>
      </c>
      <c r="D497" s="333" t="s">
        <v>256</v>
      </c>
      <c r="E497" s="337" t="s">
        <v>251</v>
      </c>
      <c r="F497" s="422">
        <v>4</v>
      </c>
    </row>
    <row r="498" spans="1:6" s="5" customFormat="1" ht="15.75">
      <c r="A498" s="406"/>
      <c r="B498" s="84"/>
      <c r="C498" s="407"/>
      <c r="D498" s="331" t="s">
        <v>449</v>
      </c>
      <c r="E498" s="109"/>
      <c r="F498" s="422"/>
    </row>
    <row r="499" spans="1:6" s="5" customFormat="1" ht="47.25">
      <c r="A499" s="406" t="s">
        <v>860</v>
      </c>
      <c r="B499" s="113" t="s">
        <v>933</v>
      </c>
      <c r="C499" s="407" t="s">
        <v>452</v>
      </c>
      <c r="D499" s="333" t="s">
        <v>255</v>
      </c>
      <c r="E499" s="337" t="s">
        <v>251</v>
      </c>
      <c r="F499" s="422">
        <v>4</v>
      </c>
    </row>
    <row r="500" spans="1:6" s="5" customFormat="1" ht="15.75">
      <c r="A500" s="406"/>
      <c r="B500" s="84"/>
      <c r="C500" s="407"/>
      <c r="D500" s="331" t="s">
        <v>449</v>
      </c>
      <c r="E500" s="109"/>
      <c r="F500" s="422"/>
    </row>
    <row r="501" spans="1:6" ht="47.25">
      <c r="A501" s="406" t="s">
        <v>859</v>
      </c>
      <c r="B501" s="250" t="s">
        <v>915</v>
      </c>
      <c r="C501" s="363">
        <v>92695</v>
      </c>
      <c r="D501" s="298" t="s">
        <v>172</v>
      </c>
      <c r="E501" s="337" t="s">
        <v>251</v>
      </c>
      <c r="F501" s="422">
        <v>15</v>
      </c>
    </row>
    <row r="502" spans="1:6" ht="15.75">
      <c r="A502" s="406"/>
      <c r="B502" s="84"/>
      <c r="C502" s="363"/>
      <c r="D502" s="331" t="s">
        <v>407</v>
      </c>
      <c r="E502" s="109"/>
      <c r="F502" s="422"/>
    </row>
    <row r="503" spans="1:6" ht="47.25">
      <c r="A503" s="406" t="s">
        <v>861</v>
      </c>
      <c r="B503" s="250" t="s">
        <v>915</v>
      </c>
      <c r="C503" s="363">
        <v>92697</v>
      </c>
      <c r="D503" s="298" t="s">
        <v>173</v>
      </c>
      <c r="E503" s="337" t="s">
        <v>251</v>
      </c>
      <c r="F503" s="422">
        <v>2</v>
      </c>
    </row>
    <row r="504" spans="1:6" ht="15.75">
      <c r="A504" s="406"/>
      <c r="B504" s="84"/>
      <c r="C504" s="363"/>
      <c r="D504" s="331" t="s">
        <v>446</v>
      </c>
      <c r="E504" s="109"/>
      <c r="F504" s="422"/>
    </row>
    <row r="505" spans="1:6" ht="47.25">
      <c r="A505" s="406" t="s">
        <v>863</v>
      </c>
      <c r="B505" s="250" t="s">
        <v>915</v>
      </c>
      <c r="C505" s="363">
        <v>92662</v>
      </c>
      <c r="D505" s="298" t="s">
        <v>171</v>
      </c>
      <c r="E505" s="337" t="s">
        <v>251</v>
      </c>
      <c r="F505" s="422">
        <v>1</v>
      </c>
    </row>
    <row r="506" spans="1:6" ht="15.75">
      <c r="A506" s="406"/>
      <c r="B506" s="84"/>
      <c r="C506" s="363"/>
      <c r="D506" s="331" t="s">
        <v>447</v>
      </c>
      <c r="E506" s="109"/>
      <c r="F506" s="422"/>
    </row>
    <row r="507" spans="1:6" ht="47.25">
      <c r="A507" s="406" t="s">
        <v>862</v>
      </c>
      <c r="B507" s="250" t="s">
        <v>915</v>
      </c>
      <c r="C507" s="363">
        <v>92868</v>
      </c>
      <c r="D507" s="298" t="s">
        <v>123</v>
      </c>
      <c r="E507" s="337" t="s">
        <v>251</v>
      </c>
      <c r="F507" s="422">
        <v>46</v>
      </c>
    </row>
    <row r="508" spans="1:6" ht="15.75">
      <c r="A508" s="406"/>
      <c r="B508" s="84"/>
      <c r="C508" s="363"/>
      <c r="D508" s="331" t="s">
        <v>846</v>
      </c>
      <c r="E508" s="109"/>
      <c r="F508" s="175"/>
    </row>
    <row r="509" spans="1:6" ht="31.5">
      <c r="A509" s="406" t="s">
        <v>864</v>
      </c>
      <c r="B509" s="250" t="s">
        <v>915</v>
      </c>
      <c r="C509" s="363">
        <v>92865</v>
      </c>
      <c r="D509" s="298" t="s">
        <v>122</v>
      </c>
      <c r="E509" s="337" t="s">
        <v>251</v>
      </c>
      <c r="F509" s="422">
        <v>15</v>
      </c>
    </row>
    <row r="510" spans="1:6" ht="15.75">
      <c r="A510" s="154"/>
      <c r="B510" s="84"/>
      <c r="C510" s="110"/>
      <c r="D510" s="331" t="s">
        <v>407</v>
      </c>
      <c r="E510" s="109"/>
      <c r="F510" s="177"/>
    </row>
    <row r="511" spans="1:6" ht="15.75">
      <c r="A511" s="366" t="s">
        <v>48</v>
      </c>
      <c r="B511" s="367"/>
      <c r="C511" s="563" t="s">
        <v>71</v>
      </c>
      <c r="D511" s="564"/>
      <c r="E511" s="367"/>
      <c r="F511" s="427"/>
    </row>
    <row r="512" spans="1:6" ht="47.25">
      <c r="A512" s="406" t="s">
        <v>865</v>
      </c>
      <c r="B512" s="250" t="s">
        <v>915</v>
      </c>
      <c r="C512" s="363">
        <v>91926</v>
      </c>
      <c r="D512" s="298" t="s">
        <v>119</v>
      </c>
      <c r="E512" s="337" t="s">
        <v>88</v>
      </c>
      <c r="F512" s="422">
        <v>400</v>
      </c>
    </row>
    <row r="513" spans="1:6" ht="15.75">
      <c r="A513" s="406"/>
      <c r="B513" s="84"/>
      <c r="C513" s="363"/>
      <c r="D513" s="331" t="s">
        <v>872</v>
      </c>
      <c r="E513" s="337"/>
      <c r="F513" s="175"/>
    </row>
    <row r="514" spans="1:6" ht="47.25">
      <c r="A514" s="406" t="s">
        <v>866</v>
      </c>
      <c r="B514" s="250" t="s">
        <v>915</v>
      </c>
      <c r="C514" s="363">
        <v>91928</v>
      </c>
      <c r="D514" s="298" t="s">
        <v>120</v>
      </c>
      <c r="E514" s="337" t="s">
        <v>88</v>
      </c>
      <c r="F514" s="422">
        <v>600</v>
      </c>
    </row>
    <row r="515" spans="1:6" ht="15.75">
      <c r="A515" s="406"/>
      <c r="B515" s="84"/>
      <c r="C515" s="363"/>
      <c r="D515" s="331" t="s">
        <v>869</v>
      </c>
      <c r="E515" s="337"/>
      <c r="F515" s="175"/>
    </row>
    <row r="516" spans="1:6" ht="47.25">
      <c r="A516" s="406" t="s">
        <v>867</v>
      </c>
      <c r="B516" s="250" t="s">
        <v>915</v>
      </c>
      <c r="C516" s="363">
        <v>91934</v>
      </c>
      <c r="D516" s="298" t="s">
        <v>121</v>
      </c>
      <c r="E516" s="337" t="s">
        <v>88</v>
      </c>
      <c r="F516" s="422">
        <v>40</v>
      </c>
    </row>
    <row r="517" spans="1:6" ht="15.75">
      <c r="A517" s="406"/>
      <c r="B517" s="84"/>
      <c r="C517" s="363"/>
      <c r="D517" s="331" t="s">
        <v>871</v>
      </c>
      <c r="E517" s="337"/>
      <c r="F517" s="175"/>
    </row>
    <row r="518" spans="1:6" ht="31.5">
      <c r="A518" s="406" t="s">
        <v>868</v>
      </c>
      <c r="B518" s="250" t="s">
        <v>915</v>
      </c>
      <c r="C518" s="363">
        <v>92986</v>
      </c>
      <c r="D518" s="298" t="s">
        <v>873</v>
      </c>
      <c r="E518" s="337" t="s">
        <v>88</v>
      </c>
      <c r="F518" s="422">
        <v>16</v>
      </c>
    </row>
    <row r="519" spans="1:6" ht="15.75">
      <c r="A519" s="154"/>
      <c r="B519" s="84"/>
      <c r="C519" s="110"/>
      <c r="D519" s="331" t="s">
        <v>870</v>
      </c>
      <c r="E519" s="101"/>
      <c r="F519" s="176"/>
    </row>
    <row r="520" spans="1:6" ht="15.75">
      <c r="A520" s="366" t="s">
        <v>51</v>
      </c>
      <c r="B520" s="367"/>
      <c r="C520" s="563" t="s">
        <v>384</v>
      </c>
      <c r="D520" s="564"/>
      <c r="E520" s="367"/>
      <c r="F520" s="427"/>
    </row>
    <row r="521" spans="1:6" ht="31.5">
      <c r="A521" s="406" t="s">
        <v>875</v>
      </c>
      <c r="B521" s="250" t="s">
        <v>915</v>
      </c>
      <c r="C521" s="363">
        <v>92000</v>
      </c>
      <c r="D521" s="298" t="s">
        <v>132</v>
      </c>
      <c r="E521" s="337" t="s">
        <v>251</v>
      </c>
      <c r="F521" s="422">
        <v>28</v>
      </c>
    </row>
    <row r="522" spans="1:6" ht="15.75">
      <c r="A522" s="406"/>
      <c r="B522" s="84"/>
      <c r="C522" s="101"/>
      <c r="D522" s="331" t="s">
        <v>874</v>
      </c>
      <c r="E522" s="337"/>
      <c r="F522" s="422"/>
    </row>
    <row r="523" spans="1:6" ht="31.5">
      <c r="A523" s="406" t="s">
        <v>876</v>
      </c>
      <c r="B523" s="250" t="s">
        <v>915</v>
      </c>
      <c r="C523" s="363">
        <v>92001</v>
      </c>
      <c r="D523" s="298" t="s">
        <v>133</v>
      </c>
      <c r="E523" s="337" t="s">
        <v>251</v>
      </c>
      <c r="F523" s="422">
        <v>7</v>
      </c>
    </row>
    <row r="524" spans="1:6" ht="15.75">
      <c r="A524" s="406"/>
      <c r="B524" s="84"/>
      <c r="C524" s="101"/>
      <c r="D524" s="331" t="s">
        <v>345</v>
      </c>
      <c r="E524" s="337"/>
      <c r="F524" s="175"/>
    </row>
    <row r="525" spans="1:6" ht="31.5">
      <c r="A525" s="406" t="s">
        <v>877</v>
      </c>
      <c r="B525" s="250" t="s">
        <v>915</v>
      </c>
      <c r="C525" s="363">
        <v>91953</v>
      </c>
      <c r="D525" s="298" t="s">
        <v>131</v>
      </c>
      <c r="E525" s="337" t="s">
        <v>251</v>
      </c>
      <c r="F525" s="422">
        <v>6</v>
      </c>
    </row>
    <row r="526" spans="1:6" ht="15.75">
      <c r="A526" s="154"/>
      <c r="B526" s="84"/>
      <c r="C526" s="101"/>
      <c r="D526" s="331" t="s">
        <v>349</v>
      </c>
      <c r="E526" s="337"/>
      <c r="F526" s="175"/>
    </row>
    <row r="527" spans="1:6" ht="31.5">
      <c r="A527" s="406" t="s">
        <v>879</v>
      </c>
      <c r="B527" s="250" t="s">
        <v>915</v>
      </c>
      <c r="C527" s="363">
        <v>91959</v>
      </c>
      <c r="D527" s="298" t="s">
        <v>878</v>
      </c>
      <c r="E527" s="337" t="s">
        <v>251</v>
      </c>
      <c r="F527" s="422">
        <v>3</v>
      </c>
    </row>
    <row r="528" spans="1:6" ht="15.75">
      <c r="A528" s="154"/>
      <c r="B528" s="84"/>
      <c r="C528" s="101"/>
      <c r="D528" s="331" t="s">
        <v>417</v>
      </c>
      <c r="E528" s="337"/>
      <c r="F528" s="175"/>
    </row>
    <row r="529" spans="1:6" ht="31.5">
      <c r="A529" s="406" t="s">
        <v>881</v>
      </c>
      <c r="B529" s="250" t="s">
        <v>915</v>
      </c>
      <c r="C529" s="363">
        <v>91969</v>
      </c>
      <c r="D529" s="298" t="s">
        <v>880</v>
      </c>
      <c r="E529" s="337" t="s">
        <v>251</v>
      </c>
      <c r="F529" s="422">
        <v>2</v>
      </c>
    </row>
    <row r="530" spans="1:6" ht="15.75">
      <c r="A530" s="154"/>
      <c r="B530" s="84"/>
      <c r="C530" s="101"/>
      <c r="D530" s="331" t="s">
        <v>413</v>
      </c>
      <c r="E530" s="337"/>
      <c r="F530" s="175"/>
    </row>
    <row r="531" spans="1:6" ht="47.25">
      <c r="A531" s="406" t="s">
        <v>882</v>
      </c>
      <c r="B531" s="250" t="s">
        <v>915</v>
      </c>
      <c r="C531" s="363">
        <v>97584</v>
      </c>
      <c r="D531" s="298" t="s">
        <v>884</v>
      </c>
      <c r="E531" s="337" t="s">
        <v>251</v>
      </c>
      <c r="F531" s="422">
        <v>3</v>
      </c>
    </row>
    <row r="532" spans="1:6" ht="15.75">
      <c r="A532" s="406"/>
      <c r="B532" s="84"/>
      <c r="C532" s="101"/>
      <c r="D532" s="331" t="s">
        <v>417</v>
      </c>
      <c r="E532" s="337"/>
      <c r="F532" s="175"/>
    </row>
    <row r="533" spans="1:6" ht="47.25">
      <c r="A533" s="406" t="s">
        <v>883</v>
      </c>
      <c r="B533" s="250" t="s">
        <v>915</v>
      </c>
      <c r="C533" s="363">
        <v>97586</v>
      </c>
      <c r="D533" s="298" t="s">
        <v>454</v>
      </c>
      <c r="E533" s="337" t="s">
        <v>251</v>
      </c>
      <c r="F533" s="422">
        <v>12</v>
      </c>
    </row>
    <row r="534" spans="1:6" ht="15.75">
      <c r="A534" s="154"/>
      <c r="B534" s="84"/>
      <c r="C534" s="106"/>
      <c r="D534" s="331" t="s">
        <v>415</v>
      </c>
      <c r="E534" s="337"/>
      <c r="F534" s="176"/>
    </row>
    <row r="535" spans="1:6" ht="31.5">
      <c r="A535" s="406" t="s">
        <v>886</v>
      </c>
      <c r="B535" s="250" t="s">
        <v>915</v>
      </c>
      <c r="C535" s="343">
        <v>101666</v>
      </c>
      <c r="D535" s="298" t="s">
        <v>885</v>
      </c>
      <c r="E535" s="337" t="s">
        <v>251</v>
      </c>
      <c r="F535" s="422">
        <v>19</v>
      </c>
    </row>
    <row r="536" spans="1:6" ht="15.75">
      <c r="A536" s="155"/>
      <c r="B536" s="84"/>
      <c r="C536" s="104"/>
      <c r="D536" s="331" t="s">
        <v>418</v>
      </c>
      <c r="E536" s="101"/>
      <c r="F536" s="178"/>
    </row>
    <row r="537" spans="1:6" ht="15.75">
      <c r="A537" s="328">
        <v>19</v>
      </c>
      <c r="B537" s="327"/>
      <c r="C537" s="565" t="s">
        <v>385</v>
      </c>
      <c r="D537" s="566"/>
      <c r="E537" s="327"/>
      <c r="F537" s="423"/>
    </row>
    <row r="538" spans="1:6" s="5" customFormat="1" ht="31.5">
      <c r="A538" s="406" t="s">
        <v>43</v>
      </c>
      <c r="B538" s="250" t="s">
        <v>915</v>
      </c>
      <c r="C538" s="408" t="s">
        <v>138</v>
      </c>
      <c r="D538" s="399" t="s">
        <v>139</v>
      </c>
      <c r="E538" s="286" t="s">
        <v>251</v>
      </c>
      <c r="F538" s="422">
        <v>7</v>
      </c>
    </row>
    <row r="539" spans="1:6" s="5" customFormat="1" ht="15.75">
      <c r="A539" s="406"/>
      <c r="B539" s="113"/>
      <c r="C539" s="408"/>
      <c r="D539" s="331" t="s">
        <v>345</v>
      </c>
      <c r="E539" s="102"/>
      <c r="F539" s="425"/>
    </row>
    <row r="540" spans="1:6" ht="31.5">
      <c r="A540" s="406" t="s">
        <v>53</v>
      </c>
      <c r="B540" s="394" t="s">
        <v>934</v>
      </c>
      <c r="C540" s="409" t="s">
        <v>252</v>
      </c>
      <c r="D540" s="350" t="s">
        <v>460</v>
      </c>
      <c r="E540" s="286" t="s">
        <v>251</v>
      </c>
      <c r="F540" s="422">
        <v>1</v>
      </c>
    </row>
    <row r="541" spans="1:6" ht="15.75">
      <c r="A541" s="406"/>
      <c r="B541" s="330"/>
      <c r="C541" s="409"/>
      <c r="D541" s="331" t="s">
        <v>321</v>
      </c>
      <c r="E541" s="102"/>
      <c r="F541" s="425"/>
    </row>
    <row r="542" spans="1:6" ht="31.5">
      <c r="A542" s="406" t="s">
        <v>467</v>
      </c>
      <c r="B542" s="113" t="s">
        <v>935</v>
      </c>
      <c r="C542" s="408" t="s">
        <v>134</v>
      </c>
      <c r="D542" s="399" t="s">
        <v>135</v>
      </c>
      <c r="E542" s="412" t="s">
        <v>88</v>
      </c>
      <c r="F542" s="422">
        <v>39.200000000000003</v>
      </c>
    </row>
    <row r="543" spans="1:6" ht="15.75">
      <c r="A543" s="406"/>
      <c r="B543" s="113"/>
      <c r="C543" s="408"/>
      <c r="D543" s="331" t="s">
        <v>455</v>
      </c>
      <c r="E543" s="111"/>
      <c r="F543" s="422"/>
    </row>
    <row r="544" spans="1:6" ht="31.5">
      <c r="A544" s="406" t="s">
        <v>468</v>
      </c>
      <c r="B544" s="113" t="s">
        <v>935</v>
      </c>
      <c r="C544" s="408" t="s">
        <v>136</v>
      </c>
      <c r="D544" s="399" t="s">
        <v>137</v>
      </c>
      <c r="E544" s="412" t="s">
        <v>88</v>
      </c>
      <c r="F544" s="422">
        <v>126.32</v>
      </c>
    </row>
    <row r="545" spans="1:6" ht="15.75">
      <c r="A545" s="406"/>
      <c r="B545" s="113"/>
      <c r="C545" s="408"/>
      <c r="D545" s="331" t="s">
        <v>456</v>
      </c>
      <c r="E545" s="111"/>
      <c r="F545" s="422"/>
    </row>
    <row r="546" spans="1:6" ht="31.5">
      <c r="A546" s="406" t="s">
        <v>469</v>
      </c>
      <c r="B546" s="113" t="s">
        <v>935</v>
      </c>
      <c r="C546" s="410">
        <v>93008</v>
      </c>
      <c r="D546" s="399" t="s">
        <v>112</v>
      </c>
      <c r="E546" s="412" t="s">
        <v>88</v>
      </c>
      <c r="F546" s="422">
        <v>21</v>
      </c>
    </row>
    <row r="547" spans="1:6" ht="15.75">
      <c r="A547" s="406"/>
      <c r="B547" s="113"/>
      <c r="C547" s="410"/>
      <c r="D547" s="331" t="s">
        <v>457</v>
      </c>
      <c r="E547" s="111"/>
      <c r="F547" s="425"/>
    </row>
    <row r="548" spans="1:6" ht="47.25">
      <c r="A548" s="406" t="s">
        <v>470</v>
      </c>
      <c r="B548" s="113" t="s">
        <v>936</v>
      </c>
      <c r="C548" s="411" t="s">
        <v>458</v>
      </c>
      <c r="D548" s="399" t="s">
        <v>260</v>
      </c>
      <c r="E548" s="286" t="s">
        <v>251</v>
      </c>
      <c r="F548" s="422">
        <v>7</v>
      </c>
    </row>
    <row r="549" spans="1:6" ht="15.75">
      <c r="A549" s="154"/>
      <c r="B549" s="84"/>
      <c r="C549" s="134"/>
      <c r="D549" s="331" t="s">
        <v>459</v>
      </c>
      <c r="E549" s="102"/>
      <c r="F549" s="178"/>
    </row>
    <row r="550" spans="1:6" ht="15.75">
      <c r="A550" s="328">
        <v>20</v>
      </c>
      <c r="B550" s="327"/>
      <c r="C550" s="565" t="s">
        <v>33</v>
      </c>
      <c r="D550" s="566"/>
      <c r="E550" s="327"/>
      <c r="F550" s="423"/>
    </row>
    <row r="551" spans="1:6" s="5" customFormat="1" ht="31.5">
      <c r="A551" s="339" t="s">
        <v>54</v>
      </c>
      <c r="B551" s="113" t="s">
        <v>935</v>
      </c>
      <c r="C551" s="330">
        <v>86895</v>
      </c>
      <c r="D551" s="333" t="s">
        <v>897</v>
      </c>
      <c r="E551" s="133" t="s">
        <v>251</v>
      </c>
      <c r="F551" s="422">
        <v>3</v>
      </c>
    </row>
    <row r="552" spans="1:6" s="5" customFormat="1" ht="15.75">
      <c r="A552" s="142"/>
      <c r="B552" s="86"/>
      <c r="C552" s="86"/>
      <c r="D552" s="358" t="s">
        <v>417</v>
      </c>
      <c r="E552" s="87"/>
      <c r="F552" s="425"/>
    </row>
    <row r="553" spans="1:6" s="5" customFormat="1" ht="31.5">
      <c r="A553" s="339" t="s">
        <v>64</v>
      </c>
      <c r="B553" s="394" t="s">
        <v>934</v>
      </c>
      <c r="C553" s="330" t="s">
        <v>476</v>
      </c>
      <c r="D553" s="333" t="s">
        <v>937</v>
      </c>
      <c r="E553" s="133" t="s">
        <v>462</v>
      </c>
      <c r="F553" s="422">
        <v>1</v>
      </c>
    </row>
    <row r="554" spans="1:6" s="5" customFormat="1" ht="15.75">
      <c r="A554" s="142"/>
      <c r="B554" s="86"/>
      <c r="C554" s="86"/>
      <c r="D554" s="336" t="s">
        <v>463</v>
      </c>
      <c r="E554" s="87"/>
      <c r="F554" s="425"/>
    </row>
    <row r="555" spans="1:6" s="5" customFormat="1" ht="47.25">
      <c r="A555" s="339" t="s">
        <v>892</v>
      </c>
      <c r="B555" s="394" t="s">
        <v>934</v>
      </c>
      <c r="C555" s="330" t="s">
        <v>477</v>
      </c>
      <c r="D555" s="313" t="s">
        <v>461</v>
      </c>
      <c r="E555" s="133" t="s">
        <v>462</v>
      </c>
      <c r="F555" s="422">
        <v>1</v>
      </c>
    </row>
    <row r="556" spans="1:6" s="5" customFormat="1" ht="15.75">
      <c r="A556" s="142"/>
      <c r="B556" s="86"/>
      <c r="C556" s="104"/>
      <c r="D556" s="320" t="s">
        <v>463</v>
      </c>
      <c r="E556" s="87"/>
      <c r="F556" s="422"/>
    </row>
    <row r="557" spans="1:6" s="5" customFormat="1" ht="31.5">
      <c r="A557" s="339" t="s">
        <v>893</v>
      </c>
      <c r="B557" s="394" t="s">
        <v>934</v>
      </c>
      <c r="C557" s="404" t="s">
        <v>473</v>
      </c>
      <c r="D557" s="333" t="s">
        <v>464</v>
      </c>
      <c r="E557" s="133" t="s">
        <v>462</v>
      </c>
      <c r="F557" s="422">
        <v>1</v>
      </c>
    </row>
    <row r="558" spans="1:6" s="5" customFormat="1" ht="15.75">
      <c r="A558" s="339"/>
      <c r="B558" s="86"/>
      <c r="C558" s="112"/>
      <c r="D558" s="320" t="s">
        <v>463</v>
      </c>
      <c r="E558" s="87"/>
      <c r="F558" s="425"/>
    </row>
    <row r="559" spans="1:6" s="5" customFormat="1" ht="31.5">
      <c r="A559" s="339" t="s">
        <v>894</v>
      </c>
      <c r="B559" s="394" t="s">
        <v>934</v>
      </c>
      <c r="C559" s="413" t="s">
        <v>472</v>
      </c>
      <c r="D559" s="313" t="s">
        <v>465</v>
      </c>
      <c r="E559" s="133" t="s">
        <v>251</v>
      </c>
      <c r="F559" s="422">
        <v>1</v>
      </c>
    </row>
    <row r="560" spans="1:6" s="5" customFormat="1" ht="15.75">
      <c r="A560" s="339"/>
      <c r="B560" s="86"/>
      <c r="C560" s="104"/>
      <c r="D560" s="320" t="s">
        <v>321</v>
      </c>
      <c r="E560" s="133"/>
      <c r="F560" s="422"/>
    </row>
    <row r="561" spans="1:6" s="5" customFormat="1" ht="31.5">
      <c r="A561" s="339" t="s">
        <v>895</v>
      </c>
      <c r="B561" s="394" t="s">
        <v>934</v>
      </c>
      <c r="C561" s="413" t="s">
        <v>475</v>
      </c>
      <c r="D561" s="313" t="s">
        <v>474</v>
      </c>
      <c r="E561" s="133" t="s">
        <v>251</v>
      </c>
      <c r="F561" s="422">
        <v>1</v>
      </c>
    </row>
    <row r="562" spans="1:6" s="5" customFormat="1" ht="15.75">
      <c r="A562" s="339"/>
      <c r="B562" s="86"/>
      <c r="C562" s="104"/>
      <c r="D562" s="320" t="s">
        <v>321</v>
      </c>
      <c r="E562" s="133"/>
      <c r="F562" s="422"/>
    </row>
    <row r="563" spans="1:6" ht="78.75">
      <c r="A563" s="339" t="s">
        <v>896</v>
      </c>
      <c r="B563" s="113" t="s">
        <v>938</v>
      </c>
      <c r="C563" s="113">
        <v>99839</v>
      </c>
      <c r="D563" s="298" t="s">
        <v>466</v>
      </c>
      <c r="E563" s="133" t="s">
        <v>88</v>
      </c>
      <c r="F563" s="422">
        <v>8.8000000000000007</v>
      </c>
    </row>
    <row r="564" spans="1:6" ht="15.75">
      <c r="A564" s="142"/>
      <c r="B564" s="84"/>
      <c r="C564" s="91"/>
      <c r="D564" s="320" t="s">
        <v>898</v>
      </c>
      <c r="E564" s="87"/>
      <c r="F564" s="178"/>
    </row>
    <row r="565" spans="1:6" ht="15.75">
      <c r="A565" s="328">
        <v>21</v>
      </c>
      <c r="B565" s="327"/>
      <c r="C565" s="565" t="s">
        <v>30</v>
      </c>
      <c r="D565" s="566"/>
      <c r="E565" s="327"/>
      <c r="F565" s="423"/>
    </row>
    <row r="566" spans="1:6" ht="31.5">
      <c r="A566" s="416" t="s">
        <v>900</v>
      </c>
      <c r="B566" s="113" t="s">
        <v>938</v>
      </c>
      <c r="C566" s="113">
        <v>99811</v>
      </c>
      <c r="D566" s="297" t="s">
        <v>253</v>
      </c>
      <c r="E566" s="133" t="s">
        <v>90</v>
      </c>
      <c r="F566" s="422">
        <v>1472.29</v>
      </c>
    </row>
    <row r="567" spans="1:6" ht="15.75">
      <c r="A567" s="152"/>
      <c r="B567" s="87"/>
      <c r="C567" s="84"/>
      <c r="D567" s="301" t="s">
        <v>899</v>
      </c>
      <c r="E567" s="102"/>
      <c r="F567" s="425"/>
    </row>
    <row r="568" spans="1:6" ht="47.25">
      <c r="A568" s="416" t="s">
        <v>901</v>
      </c>
      <c r="B568" s="113" t="s">
        <v>933</v>
      </c>
      <c r="C568" s="413" t="s">
        <v>387</v>
      </c>
      <c r="D568" s="401" t="s">
        <v>386</v>
      </c>
      <c r="E568" s="286" t="s">
        <v>251</v>
      </c>
      <c r="F568" s="422">
        <v>1</v>
      </c>
    </row>
    <row r="569" spans="1:6" ht="16.5" thickBot="1">
      <c r="A569" s="156"/>
      <c r="B569" s="157"/>
      <c r="C569" s="157"/>
      <c r="D569" s="415" t="s">
        <v>321</v>
      </c>
      <c r="E569" s="158"/>
      <c r="F569" s="184"/>
    </row>
    <row r="570" spans="1:6">
      <c r="B570" s="11"/>
      <c r="D570" s="14"/>
      <c r="F570" s="13"/>
    </row>
    <row r="571" spans="1:6">
      <c r="B571" s="11"/>
      <c r="D571" s="14"/>
      <c r="F571" s="13"/>
    </row>
    <row r="572" spans="1:6">
      <c r="B572" s="11"/>
      <c r="D572" s="14"/>
      <c r="F572" s="13"/>
    </row>
    <row r="573" spans="1:6">
      <c r="B573" s="11"/>
      <c r="D573" s="14"/>
      <c r="F573" s="13"/>
    </row>
    <row r="574" spans="1:6">
      <c r="B574" s="11"/>
      <c r="D574" s="14"/>
      <c r="F574" s="13"/>
    </row>
    <row r="575" spans="1:6">
      <c r="B575" s="11"/>
      <c r="D575" s="14"/>
      <c r="F575" s="13"/>
    </row>
    <row r="576" spans="1:6">
      <c r="B576" s="11"/>
      <c r="D576" s="14"/>
      <c r="F576" s="13"/>
    </row>
    <row r="577" spans="2:6">
      <c r="B577" s="11"/>
      <c r="D577" s="14"/>
      <c r="F577" s="13"/>
    </row>
    <row r="578" spans="2:6">
      <c r="B578" s="11"/>
      <c r="D578" s="14"/>
      <c r="F578" s="13"/>
    </row>
    <row r="579" spans="2:6">
      <c r="B579" s="11"/>
      <c r="D579" s="14"/>
      <c r="F579" s="13"/>
    </row>
    <row r="580" spans="2:6">
      <c r="B580" s="11"/>
      <c r="D580" s="14"/>
      <c r="F580" s="13"/>
    </row>
    <row r="581" spans="2:6">
      <c r="B581" s="11"/>
      <c r="D581" s="14"/>
      <c r="F581" s="13"/>
    </row>
    <row r="582" spans="2:6">
      <c r="B582" s="11"/>
      <c r="D582" s="14"/>
      <c r="F582" s="13"/>
    </row>
    <row r="583" spans="2:6">
      <c r="B583" s="11"/>
      <c r="D583" s="14"/>
      <c r="F583" s="13"/>
    </row>
    <row r="584" spans="2:6">
      <c r="B584" s="11"/>
      <c r="D584" s="14"/>
      <c r="F584" s="13"/>
    </row>
    <row r="585" spans="2:6">
      <c r="B585" s="11"/>
      <c r="D585" s="14"/>
      <c r="F585" s="13"/>
    </row>
    <row r="586" spans="2:6">
      <c r="B586" s="11"/>
      <c r="D586" s="14"/>
      <c r="F586" s="13"/>
    </row>
    <row r="587" spans="2:6">
      <c r="B587" s="11"/>
      <c r="D587" s="14"/>
      <c r="F587" s="13"/>
    </row>
    <row r="588" spans="2:6">
      <c r="B588" s="11"/>
      <c r="D588" s="14"/>
      <c r="F588" s="13"/>
    </row>
    <row r="589" spans="2:6">
      <c r="B589" s="11"/>
      <c r="D589" s="14"/>
      <c r="F589" s="13"/>
    </row>
    <row r="590" spans="2:6">
      <c r="B590" s="11"/>
      <c r="D590" s="14"/>
      <c r="F590" s="13"/>
    </row>
    <row r="591" spans="2:6">
      <c r="B591" s="11"/>
      <c r="D591" s="14"/>
      <c r="F591" s="13"/>
    </row>
    <row r="592" spans="2:6">
      <c r="B592" s="11"/>
      <c r="D592" s="14"/>
      <c r="F592" s="13"/>
    </row>
    <row r="593" spans="2:6">
      <c r="B593" s="11"/>
      <c r="D593" s="14"/>
      <c r="F593" s="13"/>
    </row>
    <row r="594" spans="2:6">
      <c r="B594" s="11"/>
      <c r="D594" s="14"/>
      <c r="F594" s="13"/>
    </row>
    <row r="595" spans="2:6">
      <c r="B595" s="11"/>
      <c r="D595" s="14"/>
      <c r="F595" s="13"/>
    </row>
    <row r="596" spans="2:6">
      <c r="B596" s="11"/>
      <c r="D596" s="14"/>
      <c r="F596" s="13"/>
    </row>
    <row r="597" spans="2:6">
      <c r="B597" s="11"/>
      <c r="D597" s="14"/>
      <c r="F597" s="13"/>
    </row>
    <row r="598" spans="2:6">
      <c r="B598" s="11"/>
      <c r="D598" s="14"/>
      <c r="F598" s="13"/>
    </row>
    <row r="599" spans="2:6">
      <c r="B599" s="11"/>
      <c r="D599" s="14"/>
      <c r="F599" s="13"/>
    </row>
    <row r="600" spans="2:6">
      <c r="B600" s="11"/>
      <c r="D600" s="14"/>
      <c r="F600" s="13"/>
    </row>
    <row r="601" spans="2:6">
      <c r="B601" s="11"/>
      <c r="D601" s="14"/>
      <c r="F601" s="13"/>
    </row>
    <row r="602" spans="2:6">
      <c r="B602" s="11"/>
      <c r="D602" s="14"/>
      <c r="F602" s="13"/>
    </row>
    <row r="603" spans="2:6">
      <c r="B603" s="11"/>
      <c r="D603" s="14"/>
      <c r="F603" s="13"/>
    </row>
    <row r="604" spans="2:6">
      <c r="B604" s="11"/>
      <c r="D604" s="14"/>
      <c r="F604" s="13"/>
    </row>
    <row r="605" spans="2:6">
      <c r="B605" s="11"/>
      <c r="D605" s="14"/>
      <c r="F605" s="13"/>
    </row>
    <row r="606" spans="2:6">
      <c r="B606" s="11"/>
      <c r="D606" s="14"/>
      <c r="F606" s="13"/>
    </row>
    <row r="607" spans="2:6">
      <c r="B607" s="11"/>
      <c r="D607" s="14"/>
      <c r="F607" s="13"/>
    </row>
    <row r="608" spans="2:6">
      <c r="B608" s="11"/>
      <c r="D608" s="14"/>
      <c r="F608" s="13"/>
    </row>
    <row r="609" spans="2:6">
      <c r="B609" s="11"/>
      <c r="D609" s="14"/>
      <c r="F609" s="13"/>
    </row>
    <row r="610" spans="2:6">
      <c r="B610" s="11"/>
      <c r="D610" s="14"/>
      <c r="F610" s="13"/>
    </row>
    <row r="611" spans="2:6">
      <c r="B611" s="11"/>
      <c r="D611" s="14"/>
      <c r="F611" s="13"/>
    </row>
    <row r="612" spans="2:6">
      <c r="B612" s="11"/>
      <c r="D612" s="14"/>
      <c r="F612" s="13"/>
    </row>
    <row r="613" spans="2:6">
      <c r="B613" s="11"/>
      <c r="D613" s="14"/>
      <c r="F613" s="13"/>
    </row>
    <row r="614" spans="2:6">
      <c r="B614" s="11"/>
      <c r="D614" s="14"/>
      <c r="F614" s="13"/>
    </row>
    <row r="615" spans="2:6">
      <c r="B615" s="11"/>
      <c r="D615" s="14"/>
      <c r="F615" s="13"/>
    </row>
    <row r="616" spans="2:6">
      <c r="B616" s="11"/>
      <c r="D616" s="14"/>
      <c r="F616" s="13"/>
    </row>
    <row r="617" spans="2:6">
      <c r="B617" s="11"/>
      <c r="D617" s="14"/>
      <c r="F617" s="13"/>
    </row>
    <row r="618" spans="2:6">
      <c r="B618" s="11"/>
      <c r="D618" s="14"/>
      <c r="F618" s="13"/>
    </row>
    <row r="619" spans="2:6">
      <c r="B619" s="11"/>
      <c r="D619" s="14"/>
      <c r="F619" s="13"/>
    </row>
    <row r="620" spans="2:6">
      <c r="B620" s="11"/>
      <c r="D620" s="14"/>
      <c r="F620" s="13"/>
    </row>
    <row r="621" spans="2:6">
      <c r="B621" s="11"/>
      <c r="D621" s="14"/>
      <c r="F621" s="13"/>
    </row>
    <row r="622" spans="2:6">
      <c r="B622" s="11"/>
      <c r="D622" s="14"/>
      <c r="F622" s="13"/>
    </row>
    <row r="623" spans="2:6">
      <c r="B623" s="11"/>
      <c r="D623" s="14"/>
      <c r="F623" s="13"/>
    </row>
    <row r="624" spans="2:6">
      <c r="B624" s="11"/>
      <c r="D624" s="14"/>
      <c r="F624" s="13"/>
    </row>
    <row r="625" spans="2:6">
      <c r="B625" s="11"/>
      <c r="D625" s="14"/>
      <c r="F625" s="13"/>
    </row>
    <row r="626" spans="2:6">
      <c r="B626" s="11"/>
      <c r="D626" s="14"/>
      <c r="F626" s="13"/>
    </row>
    <row r="627" spans="2:6">
      <c r="B627" s="11"/>
      <c r="D627" s="14"/>
      <c r="F627" s="13"/>
    </row>
    <row r="628" spans="2:6">
      <c r="B628" s="11"/>
      <c r="D628" s="14"/>
      <c r="F628" s="13"/>
    </row>
    <row r="629" spans="2:6">
      <c r="B629" s="11"/>
      <c r="D629" s="14"/>
      <c r="F629" s="13"/>
    </row>
    <row r="630" spans="2:6">
      <c r="B630" s="11"/>
      <c r="D630" s="14"/>
      <c r="F630" s="13"/>
    </row>
    <row r="631" spans="2:6">
      <c r="B631" s="11"/>
      <c r="D631" s="14"/>
      <c r="F631" s="13"/>
    </row>
    <row r="632" spans="2:6">
      <c r="B632" s="11"/>
      <c r="D632" s="14"/>
      <c r="F632" s="13"/>
    </row>
    <row r="633" spans="2:6">
      <c r="B633" s="11"/>
      <c r="D633" s="14"/>
      <c r="F633" s="13"/>
    </row>
    <row r="634" spans="2:6">
      <c r="B634" s="11"/>
      <c r="D634" s="14"/>
      <c r="F634" s="13"/>
    </row>
    <row r="635" spans="2:6">
      <c r="B635" s="11"/>
      <c r="D635" s="14"/>
      <c r="F635" s="13"/>
    </row>
    <row r="636" spans="2:6">
      <c r="B636" s="11"/>
      <c r="D636" s="14"/>
      <c r="F636" s="13"/>
    </row>
    <row r="637" spans="2:6">
      <c r="B637" s="11"/>
      <c r="D637" s="14"/>
      <c r="F637" s="13"/>
    </row>
    <row r="638" spans="2:6">
      <c r="B638" s="11"/>
      <c r="D638" s="14"/>
      <c r="F638" s="13"/>
    </row>
    <row r="639" spans="2:6">
      <c r="B639" s="11"/>
      <c r="D639" s="14"/>
      <c r="F639" s="13"/>
    </row>
    <row r="640" spans="2:6">
      <c r="B640" s="11"/>
      <c r="D640" s="14"/>
      <c r="F640" s="13"/>
    </row>
    <row r="641" spans="2:6">
      <c r="B641" s="11"/>
      <c r="D641" s="14"/>
      <c r="F641" s="13"/>
    </row>
    <row r="642" spans="2:6">
      <c r="B642" s="11"/>
      <c r="D642" s="14"/>
      <c r="F642" s="13"/>
    </row>
    <row r="643" spans="2:6">
      <c r="B643" s="11"/>
      <c r="D643" s="14"/>
      <c r="F643" s="13"/>
    </row>
    <row r="644" spans="2:6">
      <c r="B644" s="11"/>
      <c r="D644" s="14"/>
      <c r="F644" s="13"/>
    </row>
    <row r="645" spans="2:6">
      <c r="B645" s="11"/>
      <c r="D645" s="14"/>
      <c r="F645" s="13"/>
    </row>
    <row r="646" spans="2:6">
      <c r="B646" s="11"/>
      <c r="D646" s="14"/>
      <c r="F646" s="13"/>
    </row>
    <row r="647" spans="2:6">
      <c r="B647" s="11"/>
      <c r="D647" s="14"/>
      <c r="F647" s="13"/>
    </row>
    <row r="648" spans="2:6">
      <c r="B648" s="11"/>
      <c r="D648" s="14"/>
      <c r="F648" s="13"/>
    </row>
    <row r="649" spans="2:6">
      <c r="B649" s="11"/>
      <c r="D649" s="14"/>
      <c r="F649" s="13"/>
    </row>
    <row r="650" spans="2:6">
      <c r="B650" s="11"/>
      <c r="D650" s="14"/>
      <c r="F650" s="13"/>
    </row>
    <row r="651" spans="2:6">
      <c r="B651" s="11"/>
      <c r="D651" s="14"/>
      <c r="F651" s="13"/>
    </row>
    <row r="652" spans="2:6">
      <c r="B652" s="11"/>
      <c r="D652" s="14"/>
      <c r="F652" s="13"/>
    </row>
    <row r="653" spans="2:6">
      <c r="B653" s="11"/>
      <c r="D653" s="14"/>
      <c r="F653" s="13"/>
    </row>
    <row r="654" spans="2:6">
      <c r="B654" s="11"/>
      <c r="D654" s="14"/>
      <c r="F654" s="13"/>
    </row>
    <row r="655" spans="2:6">
      <c r="B655" s="11"/>
      <c r="D655" s="14"/>
      <c r="F655" s="13"/>
    </row>
    <row r="656" spans="2:6">
      <c r="B656" s="11"/>
      <c r="D656" s="14"/>
      <c r="F656" s="13"/>
    </row>
    <row r="657" spans="2:6">
      <c r="B657" s="11"/>
      <c r="D657" s="14"/>
      <c r="F657" s="13"/>
    </row>
    <row r="658" spans="2:6">
      <c r="B658" s="11"/>
      <c r="D658" s="14"/>
      <c r="F658" s="13"/>
    </row>
    <row r="659" spans="2:6">
      <c r="B659" s="11"/>
      <c r="D659" s="14"/>
      <c r="F659" s="13"/>
    </row>
    <row r="660" spans="2:6">
      <c r="B660" s="11"/>
      <c r="D660" s="14"/>
      <c r="F660" s="13"/>
    </row>
    <row r="661" spans="2:6">
      <c r="B661" s="11"/>
      <c r="D661" s="14"/>
      <c r="F661" s="13"/>
    </row>
    <row r="662" spans="2:6">
      <c r="B662" s="11"/>
      <c r="D662" s="14"/>
      <c r="F662" s="13"/>
    </row>
    <row r="663" spans="2:6">
      <c r="B663" s="11"/>
      <c r="D663" s="14"/>
      <c r="F663" s="13"/>
    </row>
    <row r="664" spans="2:6">
      <c r="B664" s="11"/>
      <c r="D664" s="14"/>
      <c r="F664" s="13"/>
    </row>
    <row r="665" spans="2:6">
      <c r="B665" s="11"/>
      <c r="D665" s="14"/>
      <c r="F665" s="13"/>
    </row>
    <row r="666" spans="2:6">
      <c r="B666" s="11"/>
      <c r="D666" s="14"/>
      <c r="F666" s="13"/>
    </row>
    <row r="667" spans="2:6">
      <c r="B667" s="11"/>
      <c r="D667" s="14"/>
      <c r="F667" s="13"/>
    </row>
    <row r="668" spans="2:6">
      <c r="B668" s="11"/>
      <c r="D668" s="14"/>
      <c r="F668" s="13"/>
    </row>
    <row r="669" spans="2:6">
      <c r="B669" s="11"/>
      <c r="D669" s="14"/>
      <c r="F669" s="13"/>
    </row>
    <row r="670" spans="2:6">
      <c r="B670" s="11"/>
      <c r="D670" s="14"/>
      <c r="F670" s="13"/>
    </row>
    <row r="671" spans="2:6">
      <c r="B671" s="11"/>
      <c r="D671" s="14"/>
      <c r="F671" s="13"/>
    </row>
    <row r="672" spans="2:6">
      <c r="B672" s="11"/>
      <c r="D672" s="14"/>
      <c r="F672" s="13"/>
    </row>
    <row r="673" spans="2:6">
      <c r="B673" s="11"/>
      <c r="D673" s="14"/>
      <c r="F673" s="13"/>
    </row>
    <row r="674" spans="2:6">
      <c r="B674" s="11"/>
      <c r="D674" s="14"/>
      <c r="F674" s="13"/>
    </row>
    <row r="675" spans="2:6">
      <c r="B675" s="11"/>
      <c r="D675" s="14"/>
      <c r="F675" s="13"/>
    </row>
    <row r="676" spans="2:6">
      <c r="B676" s="11"/>
      <c r="D676" s="14"/>
      <c r="F676" s="13"/>
    </row>
    <row r="677" spans="2:6">
      <c r="B677" s="11"/>
      <c r="D677" s="14"/>
      <c r="F677" s="13"/>
    </row>
    <row r="678" spans="2:6">
      <c r="B678" s="11"/>
      <c r="D678" s="14"/>
      <c r="F678" s="13"/>
    </row>
    <row r="679" spans="2:6">
      <c r="B679" s="11"/>
      <c r="D679" s="14"/>
      <c r="F679" s="13"/>
    </row>
    <row r="680" spans="2:6">
      <c r="B680" s="11"/>
      <c r="D680" s="14"/>
      <c r="F680" s="13"/>
    </row>
    <row r="681" spans="2:6">
      <c r="B681" s="11"/>
      <c r="D681" s="14"/>
      <c r="F681" s="13"/>
    </row>
    <row r="682" spans="2:6">
      <c r="B682" s="11"/>
      <c r="D682" s="14"/>
      <c r="F682" s="13"/>
    </row>
    <row r="683" spans="2:6">
      <c r="B683" s="11"/>
      <c r="D683" s="14"/>
      <c r="F683" s="13"/>
    </row>
    <row r="684" spans="2:6">
      <c r="B684" s="11"/>
      <c r="D684" s="14"/>
      <c r="F684" s="13"/>
    </row>
    <row r="685" spans="2:6">
      <c r="B685" s="11"/>
      <c r="D685" s="14"/>
      <c r="F685" s="13"/>
    </row>
    <row r="686" spans="2:6">
      <c r="B686" s="11"/>
      <c r="D686" s="14"/>
      <c r="F686" s="13"/>
    </row>
    <row r="687" spans="2:6">
      <c r="B687" s="11"/>
      <c r="D687" s="14"/>
      <c r="F687" s="13"/>
    </row>
    <row r="688" spans="2:6">
      <c r="B688" s="11"/>
      <c r="D688" s="14"/>
      <c r="F688" s="13"/>
    </row>
    <row r="689" spans="2:6">
      <c r="B689" s="11"/>
      <c r="D689" s="14"/>
      <c r="F689" s="13"/>
    </row>
    <row r="690" spans="2:6">
      <c r="B690" s="11"/>
      <c r="D690" s="14"/>
      <c r="F690" s="13"/>
    </row>
    <row r="691" spans="2:6">
      <c r="B691" s="11"/>
      <c r="D691" s="14"/>
      <c r="F691" s="13"/>
    </row>
    <row r="692" spans="2:6">
      <c r="B692" s="11"/>
      <c r="D692" s="14"/>
      <c r="F692" s="13"/>
    </row>
    <row r="693" spans="2:6">
      <c r="B693" s="11"/>
      <c r="D693" s="14"/>
      <c r="F693" s="13"/>
    </row>
    <row r="694" spans="2:6">
      <c r="B694" s="11"/>
      <c r="D694" s="14"/>
      <c r="F694" s="13"/>
    </row>
    <row r="695" spans="2:6">
      <c r="B695" s="11"/>
      <c r="D695" s="14"/>
      <c r="F695" s="13"/>
    </row>
    <row r="696" spans="2:6">
      <c r="B696" s="11"/>
      <c r="D696" s="14"/>
      <c r="F696" s="13"/>
    </row>
    <row r="697" spans="2:6">
      <c r="B697" s="11"/>
      <c r="D697" s="14"/>
      <c r="F697" s="13"/>
    </row>
    <row r="698" spans="2:6">
      <c r="B698" s="11"/>
      <c r="D698" s="14"/>
      <c r="F698" s="13"/>
    </row>
    <row r="699" spans="2:6">
      <c r="B699" s="11"/>
      <c r="D699" s="14"/>
      <c r="F699" s="13"/>
    </row>
    <row r="700" spans="2:6">
      <c r="B700" s="11"/>
      <c r="D700" s="14"/>
      <c r="F700" s="13"/>
    </row>
    <row r="701" spans="2:6">
      <c r="B701" s="11"/>
      <c r="D701" s="14"/>
      <c r="F701" s="13"/>
    </row>
    <row r="702" spans="2:6">
      <c r="B702" s="11"/>
      <c r="D702" s="14"/>
      <c r="F702" s="13"/>
    </row>
    <row r="703" spans="2:6">
      <c r="B703" s="11"/>
      <c r="D703" s="14"/>
      <c r="F703" s="13"/>
    </row>
    <row r="704" spans="2:6">
      <c r="B704" s="11"/>
      <c r="D704" s="14"/>
      <c r="F704" s="13"/>
    </row>
    <row r="705" spans="2:6">
      <c r="B705" s="11"/>
      <c r="D705" s="14"/>
      <c r="F705" s="13"/>
    </row>
    <row r="706" spans="2:6">
      <c r="B706" s="11"/>
      <c r="D706" s="14"/>
      <c r="F706" s="13"/>
    </row>
    <row r="707" spans="2:6">
      <c r="B707" s="11"/>
      <c r="D707" s="14"/>
      <c r="F707" s="13"/>
    </row>
    <row r="708" spans="2:6">
      <c r="B708" s="11"/>
      <c r="D708" s="14"/>
      <c r="F708" s="13"/>
    </row>
    <row r="709" spans="2:6">
      <c r="B709" s="11"/>
      <c r="D709" s="14"/>
      <c r="F709" s="13"/>
    </row>
    <row r="710" spans="2:6">
      <c r="B710" s="11"/>
      <c r="D710" s="14"/>
      <c r="F710" s="13"/>
    </row>
    <row r="711" spans="2:6">
      <c r="B711" s="11"/>
      <c r="D711" s="14"/>
      <c r="F711" s="13"/>
    </row>
    <row r="712" spans="2:6">
      <c r="B712" s="11"/>
      <c r="D712" s="14"/>
      <c r="F712" s="13"/>
    </row>
    <row r="713" spans="2:6">
      <c r="B713" s="11"/>
      <c r="D713" s="14"/>
      <c r="F713" s="13"/>
    </row>
    <row r="714" spans="2:6">
      <c r="B714" s="11"/>
      <c r="D714" s="14"/>
      <c r="F714" s="13"/>
    </row>
    <row r="715" spans="2:6">
      <c r="B715" s="11"/>
      <c r="D715" s="14"/>
      <c r="F715" s="13"/>
    </row>
    <row r="716" spans="2:6">
      <c r="B716" s="11"/>
      <c r="D716" s="14"/>
      <c r="F716" s="13"/>
    </row>
    <row r="717" spans="2:6">
      <c r="B717" s="11"/>
      <c r="D717" s="14"/>
      <c r="F717" s="13"/>
    </row>
    <row r="718" spans="2:6">
      <c r="B718" s="11"/>
      <c r="D718" s="14"/>
      <c r="F718" s="13"/>
    </row>
    <row r="719" spans="2:6">
      <c r="B719" s="11"/>
      <c r="D719" s="14"/>
      <c r="F719" s="13"/>
    </row>
    <row r="720" spans="2:6">
      <c r="B720" s="11"/>
      <c r="D720" s="14"/>
      <c r="F720" s="13"/>
    </row>
    <row r="721" spans="2:6">
      <c r="B721" s="11"/>
      <c r="D721" s="14"/>
      <c r="F721" s="13"/>
    </row>
    <row r="722" spans="2:6">
      <c r="B722" s="11"/>
      <c r="D722" s="14"/>
      <c r="F722" s="13"/>
    </row>
    <row r="723" spans="2:6">
      <c r="B723" s="11"/>
      <c r="D723" s="14"/>
      <c r="F723" s="13"/>
    </row>
    <row r="724" spans="2:6">
      <c r="B724" s="11"/>
      <c r="D724" s="14"/>
      <c r="F724" s="13"/>
    </row>
    <row r="725" spans="2:6">
      <c r="B725" s="11"/>
      <c r="D725" s="14"/>
      <c r="F725" s="13"/>
    </row>
    <row r="726" spans="2:6">
      <c r="B726" s="11"/>
      <c r="D726" s="14"/>
      <c r="F726" s="13"/>
    </row>
    <row r="727" spans="2:6">
      <c r="B727" s="11"/>
      <c r="D727" s="14"/>
      <c r="F727" s="13"/>
    </row>
    <row r="728" spans="2:6">
      <c r="B728" s="11"/>
      <c r="D728" s="14"/>
      <c r="F728" s="13"/>
    </row>
    <row r="729" spans="2:6">
      <c r="B729" s="11"/>
      <c r="D729" s="14"/>
      <c r="F729" s="13"/>
    </row>
    <row r="730" spans="2:6">
      <c r="B730" s="11"/>
      <c r="D730" s="14"/>
      <c r="F730" s="13"/>
    </row>
    <row r="731" spans="2:6">
      <c r="B731" s="11"/>
      <c r="D731" s="14"/>
      <c r="F731" s="13"/>
    </row>
    <row r="732" spans="2:6">
      <c r="B732" s="11"/>
      <c r="D732" s="14"/>
      <c r="F732" s="13"/>
    </row>
    <row r="733" spans="2:6">
      <c r="B733" s="11"/>
      <c r="D733" s="14"/>
      <c r="F733" s="13"/>
    </row>
    <row r="734" spans="2:6">
      <c r="B734" s="11"/>
      <c r="D734" s="14"/>
      <c r="F734" s="13"/>
    </row>
    <row r="735" spans="2:6">
      <c r="B735" s="11"/>
      <c r="D735" s="14"/>
      <c r="F735" s="13"/>
    </row>
    <row r="736" spans="2:6">
      <c r="B736" s="11"/>
      <c r="D736" s="14"/>
      <c r="F736" s="13"/>
    </row>
    <row r="737" spans="2:6">
      <c r="B737" s="11"/>
      <c r="D737" s="14"/>
      <c r="F737" s="13"/>
    </row>
    <row r="738" spans="2:6">
      <c r="B738" s="11"/>
      <c r="D738" s="14"/>
      <c r="F738" s="13"/>
    </row>
    <row r="739" spans="2:6">
      <c r="B739" s="11"/>
      <c r="D739" s="14"/>
      <c r="F739" s="13"/>
    </row>
    <row r="740" spans="2:6">
      <c r="B740" s="11"/>
      <c r="D740" s="14"/>
      <c r="F740" s="13"/>
    </row>
    <row r="741" spans="2:6">
      <c r="B741" s="11"/>
      <c r="D741" s="14"/>
      <c r="F741" s="13"/>
    </row>
    <row r="742" spans="2:6">
      <c r="B742" s="11"/>
      <c r="D742" s="14"/>
      <c r="F742" s="13"/>
    </row>
    <row r="743" spans="2:6">
      <c r="B743" s="11"/>
      <c r="D743" s="14"/>
      <c r="F743" s="13"/>
    </row>
    <row r="744" spans="2:6">
      <c r="B744" s="11"/>
      <c r="D744" s="14"/>
      <c r="F744" s="13"/>
    </row>
    <row r="745" spans="2:6">
      <c r="B745" s="11"/>
      <c r="D745" s="14"/>
      <c r="F745" s="13"/>
    </row>
    <row r="746" spans="2:6">
      <c r="B746" s="11"/>
      <c r="D746" s="14"/>
      <c r="F746" s="13"/>
    </row>
    <row r="747" spans="2:6">
      <c r="B747" s="11"/>
      <c r="D747" s="14"/>
      <c r="F747" s="13"/>
    </row>
    <row r="748" spans="2:6">
      <c r="B748" s="11"/>
      <c r="D748" s="14"/>
      <c r="F748" s="13"/>
    </row>
    <row r="749" spans="2:6">
      <c r="B749" s="11"/>
      <c r="D749" s="14"/>
      <c r="F749" s="13"/>
    </row>
    <row r="750" spans="2:6">
      <c r="B750" s="11"/>
      <c r="D750" s="14"/>
      <c r="F750" s="13"/>
    </row>
    <row r="751" spans="2:6">
      <c r="B751" s="11"/>
      <c r="D751" s="14"/>
      <c r="F751" s="13"/>
    </row>
    <row r="752" spans="2:6">
      <c r="B752" s="11"/>
      <c r="D752" s="14"/>
      <c r="F752" s="13"/>
    </row>
    <row r="753" spans="2:6">
      <c r="B753" s="11"/>
      <c r="D753" s="14"/>
      <c r="F753" s="13"/>
    </row>
    <row r="754" spans="2:6">
      <c r="B754" s="11"/>
      <c r="D754" s="14"/>
      <c r="F754" s="13"/>
    </row>
    <row r="755" spans="2:6">
      <c r="B755" s="11"/>
      <c r="D755" s="14"/>
      <c r="F755" s="13"/>
    </row>
    <row r="756" spans="2:6">
      <c r="B756" s="11"/>
      <c r="D756" s="14"/>
      <c r="F756" s="13"/>
    </row>
    <row r="757" spans="2:6">
      <c r="B757" s="11"/>
      <c r="D757" s="14"/>
      <c r="F757" s="13"/>
    </row>
    <row r="758" spans="2:6">
      <c r="B758" s="11"/>
      <c r="D758" s="14"/>
      <c r="F758" s="13"/>
    </row>
    <row r="759" spans="2:6">
      <c r="B759" s="11"/>
      <c r="D759" s="14"/>
      <c r="F759" s="13"/>
    </row>
    <row r="760" spans="2:6">
      <c r="B760" s="11"/>
      <c r="D760" s="14"/>
      <c r="F760" s="13"/>
    </row>
    <row r="761" spans="2:6">
      <c r="B761" s="11"/>
      <c r="D761" s="14"/>
      <c r="F761" s="13"/>
    </row>
    <row r="762" spans="2:6">
      <c r="B762" s="11"/>
      <c r="D762" s="14"/>
      <c r="F762" s="13"/>
    </row>
    <row r="763" spans="2:6">
      <c r="B763" s="11"/>
      <c r="D763" s="14"/>
      <c r="F763" s="13"/>
    </row>
    <row r="764" spans="2:6">
      <c r="B764" s="11"/>
      <c r="D764" s="14"/>
      <c r="F764" s="13"/>
    </row>
    <row r="765" spans="2:6">
      <c r="B765" s="11"/>
      <c r="D765" s="14"/>
      <c r="F765" s="13"/>
    </row>
    <row r="766" spans="2:6">
      <c r="B766" s="11"/>
      <c r="D766" s="14"/>
      <c r="F766" s="13"/>
    </row>
    <row r="767" spans="2:6">
      <c r="B767" s="11"/>
      <c r="D767" s="14"/>
      <c r="F767" s="13"/>
    </row>
    <row r="768" spans="2:6">
      <c r="B768" s="11"/>
      <c r="D768" s="14"/>
      <c r="F768" s="13"/>
    </row>
    <row r="769" spans="2:6">
      <c r="B769" s="11"/>
      <c r="D769" s="14"/>
      <c r="F769" s="13"/>
    </row>
    <row r="770" spans="2:6">
      <c r="B770" s="11"/>
      <c r="D770" s="14"/>
      <c r="F770" s="13"/>
    </row>
    <row r="771" spans="2:6">
      <c r="B771" s="11"/>
      <c r="D771" s="14"/>
      <c r="F771" s="13"/>
    </row>
    <row r="772" spans="2:6">
      <c r="B772" s="11"/>
      <c r="D772" s="14"/>
      <c r="F772" s="13"/>
    </row>
    <row r="773" spans="2:6">
      <c r="B773" s="11"/>
      <c r="D773" s="14"/>
      <c r="F773" s="13"/>
    </row>
    <row r="774" spans="2:6">
      <c r="B774" s="11"/>
      <c r="D774" s="14"/>
      <c r="F774" s="13"/>
    </row>
    <row r="775" spans="2:6">
      <c r="B775" s="11"/>
      <c r="D775" s="14"/>
      <c r="F775" s="13"/>
    </row>
    <row r="776" spans="2:6">
      <c r="B776" s="11"/>
      <c r="D776" s="14"/>
      <c r="F776" s="13"/>
    </row>
    <row r="777" spans="2:6">
      <c r="B777" s="11"/>
      <c r="D777" s="14"/>
      <c r="F777" s="13"/>
    </row>
    <row r="778" spans="2:6">
      <c r="B778" s="11"/>
      <c r="D778" s="14"/>
      <c r="F778" s="13"/>
    </row>
    <row r="779" spans="2:6">
      <c r="B779" s="11"/>
      <c r="D779" s="14"/>
      <c r="F779" s="13"/>
    </row>
    <row r="780" spans="2:6">
      <c r="B780" s="11"/>
      <c r="D780" s="14"/>
      <c r="F780" s="13"/>
    </row>
    <row r="781" spans="2:6">
      <c r="B781" s="11"/>
      <c r="D781" s="14"/>
      <c r="F781" s="13"/>
    </row>
    <row r="782" spans="2:6">
      <c r="B782" s="11"/>
      <c r="D782" s="14"/>
      <c r="F782" s="13"/>
    </row>
    <row r="783" spans="2:6">
      <c r="B783" s="11"/>
      <c r="D783" s="14"/>
      <c r="F783" s="13"/>
    </row>
    <row r="784" spans="2:6">
      <c r="B784" s="11"/>
      <c r="D784" s="14"/>
      <c r="F784" s="13"/>
    </row>
    <row r="785" spans="2:6">
      <c r="B785" s="11"/>
      <c r="D785" s="14"/>
      <c r="F785" s="13"/>
    </row>
    <row r="786" spans="2:6">
      <c r="B786" s="11"/>
      <c r="D786" s="14"/>
      <c r="F786" s="13"/>
    </row>
    <row r="787" spans="2:6">
      <c r="B787" s="11"/>
      <c r="D787" s="14"/>
      <c r="F787" s="13"/>
    </row>
    <row r="788" spans="2:6">
      <c r="B788" s="11"/>
      <c r="D788" s="14"/>
      <c r="F788" s="13"/>
    </row>
    <row r="789" spans="2:6">
      <c r="B789" s="11"/>
      <c r="D789" s="14"/>
      <c r="F789" s="13"/>
    </row>
    <row r="790" spans="2:6">
      <c r="B790" s="11"/>
      <c r="D790" s="14"/>
      <c r="F790" s="13"/>
    </row>
    <row r="791" spans="2:6">
      <c r="B791" s="11"/>
      <c r="D791" s="14"/>
      <c r="F791" s="13"/>
    </row>
    <row r="792" spans="2:6">
      <c r="B792" s="11"/>
      <c r="D792" s="14"/>
      <c r="F792" s="13"/>
    </row>
    <row r="793" spans="2:6">
      <c r="B793" s="11"/>
      <c r="D793" s="14"/>
      <c r="F793" s="13"/>
    </row>
    <row r="794" spans="2:6">
      <c r="B794" s="11"/>
      <c r="D794" s="14"/>
      <c r="F794" s="13"/>
    </row>
    <row r="795" spans="2:6">
      <c r="B795" s="11"/>
      <c r="D795" s="14"/>
      <c r="F795" s="13"/>
    </row>
    <row r="796" spans="2:6">
      <c r="B796" s="11"/>
      <c r="D796" s="14"/>
      <c r="F796" s="13"/>
    </row>
    <row r="797" spans="2:6">
      <c r="B797" s="11"/>
      <c r="D797" s="14"/>
      <c r="F797" s="13"/>
    </row>
    <row r="798" spans="2:6">
      <c r="B798" s="11"/>
      <c r="D798" s="14"/>
      <c r="F798" s="13"/>
    </row>
    <row r="799" spans="2:6">
      <c r="B799" s="11"/>
      <c r="D799" s="14"/>
      <c r="F799" s="13"/>
    </row>
    <row r="800" spans="2:6">
      <c r="B800" s="11"/>
      <c r="D800" s="14"/>
      <c r="F800" s="13"/>
    </row>
    <row r="801" spans="2:6">
      <c r="B801" s="11"/>
      <c r="D801" s="14"/>
      <c r="F801" s="13"/>
    </row>
    <row r="802" spans="2:6">
      <c r="B802" s="11"/>
      <c r="D802" s="14"/>
      <c r="F802" s="13"/>
    </row>
    <row r="803" spans="2:6">
      <c r="B803" s="11"/>
      <c r="D803" s="14"/>
      <c r="F803" s="13"/>
    </row>
    <row r="804" spans="2:6">
      <c r="B804" s="11"/>
      <c r="D804" s="14"/>
      <c r="F804" s="13"/>
    </row>
    <row r="805" spans="2:6">
      <c r="B805" s="11"/>
      <c r="D805" s="14"/>
      <c r="F805" s="13"/>
    </row>
    <row r="806" spans="2:6">
      <c r="B806" s="11"/>
      <c r="D806" s="14"/>
      <c r="F806" s="13"/>
    </row>
    <row r="807" spans="2:6">
      <c r="B807" s="11"/>
      <c r="D807" s="14"/>
      <c r="F807" s="13"/>
    </row>
    <row r="808" spans="2:6">
      <c r="B808" s="11"/>
      <c r="D808" s="14"/>
      <c r="F808" s="13"/>
    </row>
    <row r="809" spans="2:6">
      <c r="B809" s="11"/>
      <c r="D809" s="14"/>
      <c r="F809" s="13"/>
    </row>
    <row r="810" spans="2:6">
      <c r="B810" s="11"/>
      <c r="D810" s="14"/>
      <c r="F810" s="13"/>
    </row>
    <row r="811" spans="2:6">
      <c r="B811" s="11"/>
      <c r="D811" s="14"/>
      <c r="F811" s="13"/>
    </row>
    <row r="812" spans="2:6">
      <c r="B812" s="11"/>
      <c r="D812" s="14"/>
      <c r="F812" s="13"/>
    </row>
    <row r="813" spans="2:6">
      <c r="B813" s="11"/>
      <c r="D813" s="14"/>
      <c r="F813" s="13"/>
    </row>
    <row r="814" spans="2:6">
      <c r="B814" s="11"/>
      <c r="D814" s="14"/>
      <c r="F814" s="13"/>
    </row>
    <row r="815" spans="2:6">
      <c r="B815" s="11"/>
      <c r="D815" s="14"/>
      <c r="F815" s="13"/>
    </row>
    <row r="816" spans="2:6">
      <c r="B816" s="11"/>
      <c r="D816" s="14"/>
      <c r="F816" s="13"/>
    </row>
    <row r="817" spans="2:6">
      <c r="B817" s="11"/>
      <c r="D817" s="14"/>
      <c r="F817" s="13"/>
    </row>
    <row r="818" spans="2:6">
      <c r="B818" s="11"/>
      <c r="D818" s="14"/>
      <c r="F818" s="13"/>
    </row>
    <row r="819" spans="2:6">
      <c r="B819" s="11"/>
      <c r="D819" s="14"/>
      <c r="F819" s="13"/>
    </row>
    <row r="820" spans="2:6">
      <c r="B820" s="11"/>
      <c r="D820" s="14"/>
      <c r="F820" s="13"/>
    </row>
    <row r="821" spans="2:6">
      <c r="B821" s="11"/>
      <c r="D821" s="14"/>
      <c r="F821" s="13"/>
    </row>
    <row r="822" spans="2:6">
      <c r="B822" s="11"/>
      <c r="D822" s="14"/>
      <c r="F822" s="13"/>
    </row>
    <row r="823" spans="2:6">
      <c r="B823" s="11"/>
      <c r="D823" s="14"/>
      <c r="F823" s="13"/>
    </row>
    <row r="824" spans="2:6">
      <c r="B824" s="11"/>
      <c r="D824" s="14"/>
      <c r="F824" s="13"/>
    </row>
    <row r="825" spans="2:6">
      <c r="B825" s="11"/>
      <c r="D825" s="14"/>
      <c r="F825" s="13"/>
    </row>
    <row r="826" spans="2:6">
      <c r="B826" s="11"/>
      <c r="D826" s="14"/>
      <c r="F826" s="13"/>
    </row>
    <row r="827" spans="2:6">
      <c r="B827" s="11"/>
      <c r="D827" s="14"/>
      <c r="F827" s="13"/>
    </row>
    <row r="828" spans="2:6">
      <c r="B828" s="11"/>
      <c r="D828" s="14"/>
      <c r="F828" s="13"/>
    </row>
    <row r="829" spans="2:6">
      <c r="B829" s="11"/>
      <c r="D829" s="14"/>
      <c r="F829" s="13"/>
    </row>
    <row r="830" spans="2:6">
      <c r="B830" s="11"/>
      <c r="D830" s="14"/>
      <c r="F830" s="13"/>
    </row>
    <row r="831" spans="2:6">
      <c r="B831" s="11"/>
      <c r="D831" s="14"/>
      <c r="F831" s="13"/>
    </row>
    <row r="832" spans="2:6">
      <c r="B832" s="11"/>
      <c r="D832" s="14"/>
      <c r="F832" s="13"/>
    </row>
    <row r="833" spans="2:6">
      <c r="B833" s="11"/>
      <c r="D833" s="14"/>
      <c r="F833" s="13"/>
    </row>
    <row r="834" spans="2:6">
      <c r="B834" s="11"/>
      <c r="D834" s="14"/>
      <c r="F834" s="13"/>
    </row>
    <row r="835" spans="2:6">
      <c r="B835" s="11"/>
      <c r="D835" s="14"/>
      <c r="F835" s="13"/>
    </row>
    <row r="836" spans="2:6">
      <c r="B836" s="11"/>
      <c r="D836" s="14"/>
      <c r="F836" s="13"/>
    </row>
    <row r="837" spans="2:6">
      <c r="B837" s="11"/>
      <c r="D837" s="14"/>
      <c r="F837" s="13"/>
    </row>
    <row r="838" spans="2:6">
      <c r="B838" s="11"/>
      <c r="D838" s="14"/>
      <c r="F838" s="13"/>
    </row>
    <row r="839" spans="2:6">
      <c r="B839" s="11"/>
      <c r="D839" s="14"/>
      <c r="F839" s="13"/>
    </row>
    <row r="840" spans="2:6">
      <c r="B840" s="11"/>
      <c r="D840" s="14"/>
      <c r="F840" s="13"/>
    </row>
    <row r="841" spans="2:6">
      <c r="B841" s="11"/>
      <c r="D841" s="14"/>
      <c r="F841" s="13"/>
    </row>
    <row r="842" spans="2:6">
      <c r="B842" s="11"/>
      <c r="D842" s="14"/>
      <c r="F842" s="13"/>
    </row>
    <row r="843" spans="2:6">
      <c r="B843" s="11"/>
      <c r="D843" s="14"/>
      <c r="F843" s="13"/>
    </row>
    <row r="844" spans="2:6">
      <c r="B844" s="11"/>
      <c r="D844" s="14"/>
      <c r="F844" s="13"/>
    </row>
    <row r="845" spans="2:6">
      <c r="B845" s="11"/>
      <c r="D845" s="14"/>
      <c r="F845" s="13"/>
    </row>
    <row r="846" spans="2:6">
      <c r="B846" s="11"/>
      <c r="D846" s="14"/>
      <c r="F846" s="13"/>
    </row>
    <row r="847" spans="2:6">
      <c r="B847" s="11"/>
      <c r="D847" s="14"/>
      <c r="F847" s="13"/>
    </row>
    <row r="848" spans="2:6">
      <c r="B848" s="11"/>
      <c r="D848" s="14"/>
      <c r="F848" s="13"/>
    </row>
    <row r="849" spans="2:6">
      <c r="B849" s="11"/>
      <c r="D849" s="14"/>
      <c r="F849" s="13"/>
    </row>
    <row r="850" spans="2:6">
      <c r="B850" s="11"/>
      <c r="D850" s="14"/>
      <c r="F850" s="13"/>
    </row>
    <row r="851" spans="2:6">
      <c r="B851" s="11"/>
      <c r="D851" s="14"/>
      <c r="F851" s="13"/>
    </row>
    <row r="852" spans="2:6">
      <c r="B852" s="11"/>
      <c r="D852" s="14"/>
      <c r="F852" s="13"/>
    </row>
    <row r="853" spans="2:6">
      <c r="B853" s="11"/>
      <c r="D853" s="14"/>
      <c r="F853" s="13"/>
    </row>
    <row r="854" spans="2:6">
      <c r="B854" s="11"/>
      <c r="D854" s="14"/>
      <c r="F854" s="13"/>
    </row>
    <row r="855" spans="2:6">
      <c r="B855" s="11"/>
      <c r="D855" s="14"/>
      <c r="F855" s="13"/>
    </row>
    <row r="856" spans="2:6">
      <c r="B856" s="11"/>
      <c r="D856" s="14"/>
      <c r="F856" s="13"/>
    </row>
    <row r="857" spans="2:6">
      <c r="B857" s="11"/>
      <c r="D857" s="14"/>
      <c r="F857" s="13"/>
    </row>
    <row r="858" spans="2:6">
      <c r="B858" s="11"/>
      <c r="D858" s="14"/>
      <c r="F858" s="13"/>
    </row>
    <row r="859" spans="2:6">
      <c r="B859" s="11"/>
      <c r="D859" s="14"/>
      <c r="F859" s="13"/>
    </row>
    <row r="860" spans="2:6">
      <c r="B860" s="11"/>
      <c r="D860" s="14"/>
      <c r="F860" s="13"/>
    </row>
    <row r="861" spans="2:6">
      <c r="B861" s="11"/>
      <c r="D861" s="14"/>
      <c r="F861" s="13"/>
    </row>
    <row r="862" spans="2:6">
      <c r="B862" s="11"/>
      <c r="D862" s="14"/>
      <c r="F862" s="13"/>
    </row>
    <row r="863" spans="2:6">
      <c r="B863" s="11"/>
      <c r="D863" s="14"/>
      <c r="F863" s="13"/>
    </row>
    <row r="864" spans="2:6">
      <c r="B864" s="11"/>
      <c r="D864" s="14"/>
      <c r="F864" s="13"/>
    </row>
    <row r="865" spans="2:6">
      <c r="B865" s="11"/>
      <c r="D865" s="14"/>
      <c r="F865" s="13"/>
    </row>
    <row r="866" spans="2:6">
      <c r="B866" s="11"/>
      <c r="D866" s="14"/>
      <c r="F866" s="13"/>
    </row>
    <row r="867" spans="2:6">
      <c r="B867" s="11"/>
      <c r="D867" s="14"/>
      <c r="F867" s="13"/>
    </row>
    <row r="868" spans="2:6">
      <c r="B868" s="11"/>
      <c r="D868" s="14"/>
      <c r="F868" s="13"/>
    </row>
    <row r="869" spans="2:6">
      <c r="B869" s="11"/>
      <c r="D869" s="14"/>
      <c r="F869" s="13"/>
    </row>
    <row r="870" spans="2:6">
      <c r="B870" s="11"/>
      <c r="D870" s="14"/>
      <c r="F870" s="13"/>
    </row>
    <row r="871" spans="2:6">
      <c r="B871" s="11"/>
      <c r="D871" s="14"/>
      <c r="F871" s="13"/>
    </row>
    <row r="872" spans="2:6">
      <c r="B872" s="11"/>
      <c r="D872" s="14"/>
      <c r="F872" s="13"/>
    </row>
    <row r="873" spans="2:6">
      <c r="B873" s="11"/>
      <c r="D873" s="14"/>
      <c r="F873" s="13"/>
    </row>
    <row r="874" spans="2:6">
      <c r="B874" s="11"/>
      <c r="D874" s="14"/>
      <c r="F874" s="13"/>
    </row>
    <row r="875" spans="2:6">
      <c r="B875" s="11"/>
      <c r="D875" s="14"/>
      <c r="F875" s="13"/>
    </row>
    <row r="876" spans="2:6">
      <c r="B876" s="11"/>
      <c r="D876" s="14"/>
      <c r="F876" s="13"/>
    </row>
    <row r="877" spans="2:6">
      <c r="B877" s="11"/>
      <c r="D877" s="14"/>
      <c r="F877" s="13"/>
    </row>
    <row r="878" spans="2:6">
      <c r="B878" s="11"/>
      <c r="D878" s="14"/>
      <c r="F878" s="13"/>
    </row>
    <row r="879" spans="2:6">
      <c r="B879" s="11"/>
      <c r="D879" s="14"/>
      <c r="F879" s="13"/>
    </row>
    <row r="880" spans="2:6">
      <c r="B880" s="11"/>
      <c r="D880" s="14"/>
      <c r="F880" s="13"/>
    </row>
    <row r="881" spans="2:6">
      <c r="B881" s="11"/>
      <c r="D881" s="14"/>
      <c r="F881" s="13"/>
    </row>
    <row r="882" spans="2:6">
      <c r="B882" s="11"/>
      <c r="D882" s="14"/>
      <c r="F882" s="13"/>
    </row>
    <row r="883" spans="2:6">
      <c r="B883" s="11"/>
      <c r="D883" s="14"/>
      <c r="F883" s="13"/>
    </row>
    <row r="884" spans="2:6">
      <c r="B884" s="11"/>
      <c r="D884" s="14"/>
      <c r="F884" s="13"/>
    </row>
    <row r="885" spans="2:6">
      <c r="B885" s="11"/>
      <c r="D885" s="14"/>
      <c r="F885" s="13"/>
    </row>
    <row r="886" spans="2:6">
      <c r="B886" s="11"/>
      <c r="D886" s="14"/>
      <c r="F886" s="13"/>
    </row>
    <row r="887" spans="2:6">
      <c r="B887" s="11"/>
      <c r="D887" s="14"/>
      <c r="F887" s="13"/>
    </row>
    <row r="888" spans="2:6">
      <c r="B888" s="11"/>
      <c r="D888" s="14"/>
      <c r="F888" s="13"/>
    </row>
    <row r="889" spans="2:6">
      <c r="B889" s="11"/>
      <c r="D889" s="14"/>
      <c r="F889" s="13"/>
    </row>
    <row r="890" spans="2:6">
      <c r="B890" s="11"/>
      <c r="D890" s="14"/>
      <c r="F890" s="13"/>
    </row>
    <row r="891" spans="2:6">
      <c r="B891" s="11"/>
      <c r="D891" s="14"/>
      <c r="F891" s="13"/>
    </row>
    <row r="892" spans="2:6">
      <c r="B892" s="11"/>
      <c r="D892" s="14"/>
      <c r="F892" s="13"/>
    </row>
    <row r="893" spans="2:6">
      <c r="B893" s="11"/>
      <c r="D893" s="14"/>
      <c r="F893" s="13"/>
    </row>
    <row r="894" spans="2:6">
      <c r="B894" s="11"/>
      <c r="D894" s="14"/>
      <c r="F894" s="13"/>
    </row>
    <row r="895" spans="2:6">
      <c r="B895" s="11"/>
      <c r="D895" s="14"/>
      <c r="F895" s="13"/>
    </row>
    <row r="896" spans="2:6">
      <c r="B896" s="11"/>
      <c r="D896" s="14"/>
      <c r="F896" s="13"/>
    </row>
    <row r="897" spans="2:6">
      <c r="B897" s="11"/>
      <c r="D897" s="14"/>
      <c r="F897" s="13"/>
    </row>
    <row r="898" spans="2:6">
      <c r="B898" s="11"/>
      <c r="D898" s="14"/>
      <c r="F898" s="13"/>
    </row>
    <row r="899" spans="2:6">
      <c r="B899" s="11"/>
      <c r="D899" s="14"/>
      <c r="F899" s="13"/>
    </row>
    <row r="900" spans="2:6">
      <c r="B900" s="11"/>
      <c r="D900" s="14"/>
      <c r="F900" s="13"/>
    </row>
    <row r="901" spans="2:6">
      <c r="B901" s="11"/>
      <c r="D901" s="14"/>
      <c r="F901" s="13"/>
    </row>
    <row r="902" spans="2:6">
      <c r="B902" s="11"/>
      <c r="D902" s="14"/>
      <c r="F902" s="13"/>
    </row>
    <row r="903" spans="2:6">
      <c r="B903" s="11"/>
      <c r="D903" s="14"/>
      <c r="F903" s="13"/>
    </row>
    <row r="904" spans="2:6">
      <c r="B904" s="11"/>
      <c r="D904" s="14"/>
      <c r="F904" s="13"/>
    </row>
    <row r="905" spans="2:6">
      <c r="B905" s="11"/>
      <c r="D905" s="14"/>
      <c r="F905" s="13"/>
    </row>
    <row r="906" spans="2:6">
      <c r="B906" s="11"/>
      <c r="D906" s="14"/>
      <c r="F906" s="13"/>
    </row>
    <row r="907" spans="2:6">
      <c r="B907" s="11"/>
      <c r="D907" s="14"/>
      <c r="F907" s="13"/>
    </row>
    <row r="908" spans="2:6">
      <c r="B908" s="11"/>
      <c r="D908" s="14"/>
      <c r="F908" s="13"/>
    </row>
    <row r="909" spans="2:6">
      <c r="B909" s="11"/>
      <c r="D909" s="14"/>
      <c r="F909" s="13"/>
    </row>
    <row r="910" spans="2:6">
      <c r="B910" s="11"/>
      <c r="D910" s="14"/>
      <c r="F910" s="13"/>
    </row>
    <row r="911" spans="2:6">
      <c r="B911" s="11"/>
      <c r="D911" s="14"/>
      <c r="F911" s="13"/>
    </row>
    <row r="912" spans="2:6">
      <c r="B912" s="11"/>
      <c r="D912" s="14"/>
      <c r="F912" s="13"/>
    </row>
    <row r="913" spans="2:6">
      <c r="B913" s="11"/>
      <c r="D913" s="14"/>
      <c r="F913" s="13"/>
    </row>
    <row r="914" spans="2:6">
      <c r="B914" s="11"/>
      <c r="D914" s="14"/>
      <c r="F914" s="13"/>
    </row>
    <row r="915" spans="2:6">
      <c r="B915" s="11"/>
      <c r="D915" s="14"/>
      <c r="F915" s="13"/>
    </row>
    <row r="916" spans="2:6">
      <c r="B916" s="11"/>
      <c r="D916" s="14"/>
      <c r="F916" s="13"/>
    </row>
    <row r="917" spans="2:6">
      <c r="B917" s="11"/>
      <c r="D917" s="14"/>
      <c r="F917" s="13"/>
    </row>
    <row r="918" spans="2:6">
      <c r="B918" s="11"/>
      <c r="D918" s="14"/>
      <c r="F918" s="13"/>
    </row>
    <row r="919" spans="2:6">
      <c r="B919" s="11"/>
      <c r="D919" s="14"/>
      <c r="F919" s="13"/>
    </row>
    <row r="920" spans="2:6">
      <c r="B920" s="11"/>
      <c r="D920" s="14"/>
      <c r="F920" s="13"/>
    </row>
    <row r="921" spans="2:6">
      <c r="B921" s="11"/>
      <c r="D921" s="14"/>
      <c r="F921" s="13"/>
    </row>
    <row r="922" spans="2:6">
      <c r="B922" s="11"/>
      <c r="D922" s="14"/>
      <c r="F922" s="13"/>
    </row>
    <row r="923" spans="2:6">
      <c r="B923" s="11"/>
      <c r="D923" s="14"/>
      <c r="F923" s="13"/>
    </row>
    <row r="924" spans="2:6">
      <c r="B924" s="11"/>
      <c r="D924" s="14"/>
      <c r="F924" s="13"/>
    </row>
    <row r="925" spans="2:6">
      <c r="B925" s="11"/>
      <c r="D925" s="14"/>
      <c r="F925" s="13"/>
    </row>
    <row r="926" spans="2:6">
      <c r="B926" s="11"/>
      <c r="D926" s="14"/>
      <c r="F926" s="13"/>
    </row>
    <row r="927" spans="2:6">
      <c r="B927" s="11"/>
      <c r="D927" s="14"/>
      <c r="F927" s="13"/>
    </row>
    <row r="928" spans="2:6">
      <c r="B928" s="11"/>
      <c r="D928" s="14"/>
      <c r="F928" s="13"/>
    </row>
    <row r="929" spans="2:6">
      <c r="B929" s="11"/>
      <c r="D929" s="14"/>
      <c r="F929" s="13"/>
    </row>
    <row r="930" spans="2:6">
      <c r="B930" s="11"/>
      <c r="D930" s="14"/>
      <c r="F930" s="13"/>
    </row>
    <row r="931" spans="2:6">
      <c r="B931" s="11"/>
      <c r="D931" s="14"/>
      <c r="F931" s="13"/>
    </row>
    <row r="932" spans="2:6">
      <c r="B932" s="11"/>
      <c r="D932" s="14"/>
      <c r="F932" s="13"/>
    </row>
    <row r="933" spans="2:6">
      <c r="B933" s="11"/>
      <c r="D933" s="14"/>
      <c r="F933" s="13"/>
    </row>
    <row r="934" spans="2:6">
      <c r="B934" s="11"/>
      <c r="D934" s="14"/>
      <c r="F934" s="13"/>
    </row>
    <row r="935" spans="2:6">
      <c r="B935" s="11"/>
      <c r="D935" s="14"/>
      <c r="F935" s="13"/>
    </row>
    <row r="936" spans="2:6">
      <c r="B936" s="11"/>
      <c r="D936" s="14"/>
      <c r="F936" s="13"/>
    </row>
    <row r="937" spans="2:6">
      <c r="B937" s="11"/>
      <c r="D937" s="14"/>
      <c r="F937" s="13"/>
    </row>
    <row r="938" spans="2:6">
      <c r="B938" s="11"/>
      <c r="D938" s="14"/>
      <c r="F938" s="13"/>
    </row>
    <row r="939" spans="2:6">
      <c r="B939" s="11"/>
      <c r="D939" s="14"/>
      <c r="F939" s="13"/>
    </row>
    <row r="940" spans="2:6">
      <c r="B940" s="11"/>
      <c r="D940" s="14"/>
      <c r="F940" s="13"/>
    </row>
    <row r="941" spans="2:6">
      <c r="B941" s="11"/>
      <c r="D941" s="14"/>
      <c r="F941" s="13"/>
    </row>
    <row r="942" spans="2:6">
      <c r="B942" s="11"/>
      <c r="D942" s="14"/>
      <c r="F942" s="13"/>
    </row>
    <row r="943" spans="2:6">
      <c r="B943" s="11"/>
      <c r="D943" s="14"/>
      <c r="F943" s="13"/>
    </row>
    <row r="944" spans="2:6">
      <c r="B944" s="11"/>
      <c r="D944" s="14"/>
      <c r="F944" s="13"/>
    </row>
    <row r="945" spans="2:6">
      <c r="B945" s="11"/>
      <c r="D945" s="14"/>
      <c r="F945" s="13"/>
    </row>
    <row r="946" spans="2:6">
      <c r="B946" s="11"/>
      <c r="D946" s="14"/>
      <c r="F946" s="13"/>
    </row>
    <row r="947" spans="2:6">
      <c r="B947" s="11"/>
      <c r="D947" s="14"/>
      <c r="F947" s="13"/>
    </row>
    <row r="948" spans="2:6">
      <c r="B948" s="11"/>
      <c r="D948" s="14"/>
      <c r="F948" s="13"/>
    </row>
    <row r="949" spans="2:6">
      <c r="B949" s="11"/>
      <c r="D949" s="14"/>
      <c r="F949" s="13"/>
    </row>
    <row r="950" spans="2:6">
      <c r="B950" s="11"/>
      <c r="D950" s="14"/>
      <c r="F950" s="13"/>
    </row>
    <row r="951" spans="2:6">
      <c r="B951" s="11"/>
      <c r="D951" s="14"/>
      <c r="F951" s="13"/>
    </row>
    <row r="952" spans="2:6">
      <c r="B952" s="11"/>
      <c r="D952" s="14"/>
      <c r="F952" s="13"/>
    </row>
    <row r="953" spans="2:6">
      <c r="B953" s="11"/>
      <c r="D953" s="14"/>
      <c r="F953" s="13"/>
    </row>
    <row r="954" spans="2:6">
      <c r="B954" s="11"/>
      <c r="D954" s="14"/>
      <c r="F954" s="13"/>
    </row>
    <row r="955" spans="2:6">
      <c r="B955" s="11"/>
      <c r="D955" s="14"/>
      <c r="F955" s="13"/>
    </row>
    <row r="956" spans="2:6">
      <c r="B956" s="11"/>
      <c r="D956" s="14"/>
      <c r="F956" s="13"/>
    </row>
    <row r="957" spans="2:6">
      <c r="B957" s="11"/>
      <c r="D957" s="14"/>
      <c r="F957" s="13"/>
    </row>
    <row r="958" spans="2:6">
      <c r="B958" s="11"/>
      <c r="D958" s="14"/>
      <c r="F958" s="13"/>
    </row>
    <row r="959" spans="2:6">
      <c r="B959" s="11"/>
      <c r="D959" s="14"/>
      <c r="F959" s="13"/>
    </row>
    <row r="960" spans="2:6">
      <c r="B960" s="11"/>
      <c r="D960" s="14"/>
      <c r="F960" s="13"/>
    </row>
    <row r="961" spans="2:6">
      <c r="B961" s="11"/>
      <c r="D961" s="14"/>
      <c r="F961" s="13"/>
    </row>
    <row r="962" spans="2:6">
      <c r="B962" s="11"/>
      <c r="D962" s="14"/>
      <c r="F962" s="13"/>
    </row>
    <row r="963" spans="2:6">
      <c r="B963" s="11"/>
      <c r="D963" s="14"/>
      <c r="F963" s="13"/>
    </row>
    <row r="964" spans="2:6">
      <c r="B964" s="11"/>
      <c r="D964" s="14"/>
      <c r="F964" s="13"/>
    </row>
    <row r="965" spans="2:6">
      <c r="B965" s="11"/>
      <c r="D965" s="14"/>
      <c r="F965" s="13"/>
    </row>
    <row r="966" spans="2:6">
      <c r="B966" s="11"/>
      <c r="D966" s="14"/>
      <c r="F966" s="13"/>
    </row>
    <row r="967" spans="2:6">
      <c r="B967" s="11"/>
      <c r="D967" s="14"/>
      <c r="F967" s="13"/>
    </row>
    <row r="968" spans="2:6">
      <c r="B968" s="11"/>
      <c r="D968" s="14"/>
      <c r="F968" s="13"/>
    </row>
    <row r="969" spans="2:6">
      <c r="B969" s="11"/>
      <c r="D969" s="14"/>
      <c r="F969" s="13"/>
    </row>
    <row r="970" spans="2:6">
      <c r="B970" s="11"/>
      <c r="D970" s="14"/>
      <c r="F970" s="13"/>
    </row>
    <row r="971" spans="2:6">
      <c r="B971" s="11"/>
      <c r="D971" s="14"/>
      <c r="F971" s="13"/>
    </row>
    <row r="972" spans="2:6">
      <c r="B972" s="11"/>
      <c r="D972" s="14"/>
      <c r="F972" s="13"/>
    </row>
    <row r="973" spans="2:6">
      <c r="B973" s="11"/>
      <c r="D973" s="14"/>
      <c r="F973" s="13"/>
    </row>
    <row r="974" spans="2:6">
      <c r="B974" s="11"/>
      <c r="D974" s="14"/>
      <c r="F974" s="13"/>
    </row>
    <row r="975" spans="2:6">
      <c r="B975" s="11"/>
      <c r="D975" s="14"/>
      <c r="F975" s="13"/>
    </row>
    <row r="976" spans="2:6">
      <c r="B976" s="11"/>
      <c r="D976" s="14"/>
      <c r="F976" s="13"/>
    </row>
    <row r="977" spans="2:6">
      <c r="B977" s="11"/>
      <c r="D977" s="14"/>
      <c r="F977" s="13"/>
    </row>
    <row r="978" spans="2:6">
      <c r="B978" s="11"/>
      <c r="D978" s="14"/>
      <c r="F978" s="13"/>
    </row>
    <row r="979" spans="2:6">
      <c r="B979" s="11"/>
      <c r="D979" s="14"/>
      <c r="F979" s="13"/>
    </row>
    <row r="980" spans="2:6">
      <c r="B980" s="11"/>
      <c r="D980" s="14"/>
      <c r="F980" s="13"/>
    </row>
    <row r="981" spans="2:6">
      <c r="B981" s="11"/>
      <c r="D981" s="14"/>
      <c r="F981" s="13"/>
    </row>
    <row r="982" spans="2:6">
      <c r="B982" s="11"/>
      <c r="D982" s="14"/>
      <c r="F982" s="13"/>
    </row>
    <row r="983" spans="2:6">
      <c r="B983" s="11"/>
      <c r="D983" s="14"/>
      <c r="F983" s="13"/>
    </row>
    <row r="984" spans="2:6">
      <c r="B984" s="11"/>
      <c r="D984" s="14"/>
      <c r="F984" s="13"/>
    </row>
    <row r="985" spans="2:6">
      <c r="B985" s="11"/>
      <c r="D985" s="14"/>
      <c r="F985" s="13"/>
    </row>
    <row r="986" spans="2:6">
      <c r="B986" s="11"/>
      <c r="D986" s="14"/>
      <c r="F986" s="13"/>
    </row>
    <row r="987" spans="2:6">
      <c r="B987" s="11"/>
      <c r="D987" s="14"/>
      <c r="F987" s="13"/>
    </row>
    <row r="988" spans="2:6">
      <c r="B988" s="11"/>
      <c r="D988" s="14"/>
      <c r="F988" s="13"/>
    </row>
    <row r="989" spans="2:6">
      <c r="B989" s="11"/>
      <c r="D989" s="14"/>
      <c r="F989" s="13"/>
    </row>
    <row r="990" spans="2:6">
      <c r="B990" s="11"/>
      <c r="D990" s="14"/>
      <c r="F990" s="13"/>
    </row>
    <row r="991" spans="2:6">
      <c r="B991" s="11"/>
      <c r="D991" s="14"/>
      <c r="F991" s="13"/>
    </row>
    <row r="992" spans="2:6">
      <c r="B992" s="11"/>
      <c r="D992" s="14"/>
      <c r="F992" s="13"/>
    </row>
    <row r="993" spans="2:6">
      <c r="B993" s="11"/>
      <c r="D993" s="14"/>
      <c r="F993" s="13"/>
    </row>
    <row r="994" spans="2:6">
      <c r="B994" s="11"/>
      <c r="D994" s="14"/>
      <c r="F994" s="13"/>
    </row>
    <row r="995" spans="2:6">
      <c r="B995" s="11"/>
      <c r="D995" s="14"/>
      <c r="F995" s="13"/>
    </row>
    <row r="996" spans="2:6">
      <c r="B996" s="11"/>
      <c r="D996" s="14"/>
      <c r="F996" s="13"/>
    </row>
    <row r="997" spans="2:6">
      <c r="B997" s="11"/>
      <c r="D997" s="14"/>
      <c r="F997" s="13"/>
    </row>
    <row r="998" spans="2:6">
      <c r="B998" s="11"/>
      <c r="D998" s="14"/>
      <c r="F998" s="13"/>
    </row>
    <row r="999" spans="2:6">
      <c r="B999" s="11"/>
      <c r="D999" s="14"/>
      <c r="F999" s="13"/>
    </row>
    <row r="1000" spans="2:6">
      <c r="B1000" s="11"/>
      <c r="D1000" s="14"/>
      <c r="F1000" s="13"/>
    </row>
    <row r="1001" spans="2:6">
      <c r="B1001" s="11"/>
      <c r="D1001" s="14"/>
      <c r="F1001" s="13"/>
    </row>
    <row r="1002" spans="2:6">
      <c r="B1002" s="11"/>
      <c r="D1002" s="14"/>
      <c r="F1002" s="13"/>
    </row>
    <row r="1003" spans="2:6">
      <c r="B1003" s="11"/>
      <c r="D1003" s="14"/>
      <c r="F1003" s="13"/>
    </row>
    <row r="1004" spans="2:6">
      <c r="B1004" s="11"/>
      <c r="D1004" s="14"/>
      <c r="F1004" s="13"/>
    </row>
    <row r="1005" spans="2:6">
      <c r="B1005" s="11"/>
      <c r="D1005" s="14"/>
      <c r="F1005" s="13"/>
    </row>
    <row r="1006" spans="2:6">
      <c r="B1006" s="11"/>
      <c r="D1006" s="14"/>
      <c r="F1006" s="13"/>
    </row>
    <row r="1007" spans="2:6">
      <c r="B1007" s="11"/>
      <c r="D1007" s="14"/>
      <c r="F1007" s="13"/>
    </row>
    <row r="1008" spans="2:6">
      <c r="B1008" s="11"/>
      <c r="D1008" s="14"/>
      <c r="F1008" s="13"/>
    </row>
    <row r="1009" spans="2:6">
      <c r="B1009" s="11"/>
      <c r="D1009" s="14"/>
      <c r="F1009" s="13"/>
    </row>
    <row r="1010" spans="2:6">
      <c r="B1010" s="11"/>
      <c r="D1010" s="14"/>
      <c r="F1010" s="13"/>
    </row>
    <row r="1011" spans="2:6">
      <c r="B1011" s="11"/>
      <c r="D1011" s="14"/>
      <c r="F1011" s="13"/>
    </row>
    <row r="1012" spans="2:6">
      <c r="B1012" s="11"/>
      <c r="D1012" s="14"/>
      <c r="F1012" s="13"/>
    </row>
    <row r="1013" spans="2:6">
      <c r="B1013" s="11"/>
      <c r="D1013" s="14"/>
      <c r="F1013" s="13"/>
    </row>
    <row r="1014" spans="2:6">
      <c r="B1014" s="11"/>
      <c r="D1014" s="14"/>
      <c r="F1014" s="13"/>
    </row>
    <row r="1015" spans="2:6">
      <c r="B1015" s="11"/>
      <c r="D1015" s="14"/>
      <c r="F1015" s="13"/>
    </row>
    <row r="1016" spans="2:6">
      <c r="B1016" s="11"/>
      <c r="D1016" s="14"/>
      <c r="F1016" s="13"/>
    </row>
    <row r="1017" spans="2:6">
      <c r="B1017" s="11"/>
      <c r="D1017" s="14"/>
      <c r="F1017" s="13"/>
    </row>
    <row r="1018" spans="2:6">
      <c r="B1018" s="11"/>
      <c r="D1018" s="14"/>
      <c r="F1018" s="13"/>
    </row>
    <row r="1019" spans="2:6">
      <c r="B1019" s="11"/>
      <c r="D1019" s="14"/>
      <c r="F1019" s="13"/>
    </row>
    <row r="1020" spans="2:6">
      <c r="B1020" s="11"/>
      <c r="D1020" s="14"/>
      <c r="F1020" s="13"/>
    </row>
    <row r="1021" spans="2:6">
      <c r="B1021" s="11"/>
      <c r="D1021" s="14"/>
      <c r="F1021" s="13"/>
    </row>
    <row r="1022" spans="2:6">
      <c r="B1022" s="11"/>
      <c r="D1022" s="14"/>
      <c r="F1022" s="13"/>
    </row>
    <row r="1023" spans="2:6">
      <c r="B1023" s="11"/>
      <c r="D1023" s="14"/>
      <c r="F1023" s="13"/>
    </row>
    <row r="1024" spans="2:6">
      <c r="B1024" s="11"/>
      <c r="D1024" s="14"/>
      <c r="F1024" s="13"/>
    </row>
    <row r="1025" spans="2:6">
      <c r="B1025" s="11"/>
      <c r="D1025" s="14"/>
      <c r="F1025" s="13"/>
    </row>
    <row r="1026" spans="2:6">
      <c r="B1026" s="11"/>
      <c r="D1026" s="14"/>
      <c r="F1026" s="13"/>
    </row>
    <row r="1027" spans="2:6">
      <c r="B1027" s="11"/>
      <c r="D1027" s="14"/>
      <c r="F1027" s="13"/>
    </row>
    <row r="1028" spans="2:6">
      <c r="B1028" s="11"/>
      <c r="D1028" s="14"/>
      <c r="F1028" s="13"/>
    </row>
    <row r="1029" spans="2:6">
      <c r="B1029" s="11"/>
      <c r="D1029" s="14"/>
      <c r="F1029" s="13"/>
    </row>
    <row r="1030" spans="2:6">
      <c r="B1030" s="11"/>
      <c r="D1030" s="14"/>
      <c r="F1030" s="13"/>
    </row>
    <row r="1031" spans="2:6">
      <c r="B1031" s="11"/>
      <c r="D1031" s="14"/>
      <c r="F1031" s="13"/>
    </row>
    <row r="1032" spans="2:6">
      <c r="B1032" s="11"/>
      <c r="D1032" s="14"/>
      <c r="F1032" s="13"/>
    </row>
    <row r="1033" spans="2:6">
      <c r="B1033" s="11"/>
      <c r="D1033" s="14"/>
      <c r="F1033" s="13"/>
    </row>
    <row r="1034" spans="2:6">
      <c r="B1034" s="11"/>
      <c r="D1034" s="14"/>
      <c r="F1034" s="13"/>
    </row>
    <row r="1035" spans="2:6">
      <c r="B1035" s="11"/>
      <c r="D1035" s="14"/>
      <c r="F1035" s="13"/>
    </row>
    <row r="1036" spans="2:6">
      <c r="B1036" s="11"/>
      <c r="D1036" s="14"/>
      <c r="F1036" s="13"/>
    </row>
    <row r="1037" spans="2:6">
      <c r="B1037" s="11"/>
      <c r="D1037" s="14"/>
      <c r="F1037" s="13"/>
    </row>
    <row r="1038" spans="2:6">
      <c r="B1038" s="11"/>
      <c r="D1038" s="14"/>
      <c r="F1038" s="13"/>
    </row>
    <row r="1039" spans="2:6">
      <c r="B1039" s="11"/>
      <c r="D1039" s="14"/>
      <c r="F1039" s="13"/>
    </row>
    <row r="1040" spans="2:6">
      <c r="B1040" s="11"/>
      <c r="D1040" s="14"/>
      <c r="F1040" s="13"/>
    </row>
    <row r="1041" spans="2:6">
      <c r="B1041" s="11"/>
      <c r="D1041" s="14"/>
      <c r="F1041" s="13"/>
    </row>
    <row r="1042" spans="2:6">
      <c r="B1042" s="11"/>
      <c r="D1042" s="14"/>
      <c r="F1042" s="13"/>
    </row>
    <row r="1043" spans="2:6">
      <c r="B1043" s="11"/>
      <c r="D1043" s="14"/>
      <c r="F1043" s="13"/>
    </row>
    <row r="1044" spans="2:6">
      <c r="B1044" s="11"/>
      <c r="D1044" s="14"/>
      <c r="F1044" s="13"/>
    </row>
    <row r="1045" spans="2:6">
      <c r="B1045" s="11"/>
      <c r="D1045" s="14"/>
      <c r="F1045" s="13"/>
    </row>
    <row r="1046" spans="2:6">
      <c r="B1046" s="11"/>
      <c r="D1046" s="14"/>
      <c r="F1046" s="13"/>
    </row>
    <row r="1047" spans="2:6">
      <c r="B1047" s="11"/>
      <c r="D1047" s="14"/>
      <c r="F1047" s="13"/>
    </row>
    <row r="1048" spans="2:6">
      <c r="B1048" s="11"/>
      <c r="D1048" s="14"/>
      <c r="F1048" s="13"/>
    </row>
    <row r="1049" spans="2:6">
      <c r="B1049" s="11"/>
      <c r="D1049" s="14"/>
      <c r="F1049" s="13"/>
    </row>
    <row r="1050" spans="2:6">
      <c r="B1050" s="11"/>
      <c r="D1050" s="14"/>
      <c r="F1050" s="13"/>
    </row>
    <row r="1051" spans="2:6">
      <c r="B1051" s="11"/>
      <c r="D1051" s="14"/>
      <c r="F1051" s="13"/>
    </row>
    <row r="1052" spans="2:6">
      <c r="B1052" s="11"/>
      <c r="D1052" s="14"/>
      <c r="F1052" s="13"/>
    </row>
    <row r="1053" spans="2:6">
      <c r="B1053" s="11"/>
      <c r="D1053" s="14"/>
      <c r="F1053" s="13"/>
    </row>
    <row r="1054" spans="2:6">
      <c r="B1054" s="11"/>
      <c r="D1054" s="14"/>
      <c r="F1054" s="13"/>
    </row>
    <row r="1055" spans="2:6">
      <c r="B1055" s="11"/>
      <c r="D1055" s="14"/>
      <c r="F1055" s="13"/>
    </row>
    <row r="1056" spans="2:6">
      <c r="B1056" s="11"/>
      <c r="D1056" s="14"/>
      <c r="F1056" s="13"/>
    </row>
    <row r="1057" spans="2:6">
      <c r="B1057" s="11"/>
      <c r="D1057" s="14"/>
      <c r="F1057" s="13"/>
    </row>
    <row r="1058" spans="2:6">
      <c r="B1058" s="11"/>
      <c r="D1058" s="14"/>
      <c r="F1058" s="13"/>
    </row>
    <row r="1059" spans="2:6">
      <c r="B1059" s="11"/>
      <c r="D1059" s="14"/>
      <c r="F1059" s="13"/>
    </row>
    <row r="1060" spans="2:6">
      <c r="B1060" s="11"/>
      <c r="D1060" s="14"/>
      <c r="F1060" s="13"/>
    </row>
    <row r="1061" spans="2:6">
      <c r="B1061" s="11"/>
      <c r="D1061" s="14"/>
      <c r="F1061" s="13"/>
    </row>
    <row r="1062" spans="2:6">
      <c r="B1062" s="11"/>
      <c r="D1062" s="14"/>
      <c r="F1062" s="13"/>
    </row>
    <row r="1063" spans="2:6">
      <c r="B1063" s="11"/>
      <c r="D1063" s="14"/>
      <c r="F1063" s="13"/>
    </row>
    <row r="1064" spans="2:6">
      <c r="B1064" s="11"/>
      <c r="D1064" s="14"/>
      <c r="F1064" s="13"/>
    </row>
    <row r="1065" spans="2:6">
      <c r="B1065" s="11"/>
      <c r="D1065" s="14"/>
      <c r="F1065" s="13"/>
    </row>
    <row r="1066" spans="2:6">
      <c r="B1066" s="11"/>
      <c r="D1066" s="14"/>
      <c r="F1066" s="13"/>
    </row>
    <row r="1067" spans="2:6">
      <c r="B1067" s="11"/>
      <c r="D1067" s="14"/>
      <c r="F1067" s="13"/>
    </row>
    <row r="1068" spans="2:6">
      <c r="B1068" s="11"/>
      <c r="D1068" s="14"/>
      <c r="F1068" s="13"/>
    </row>
    <row r="1069" spans="2:6">
      <c r="B1069" s="11"/>
      <c r="D1069" s="14"/>
      <c r="F1069" s="13"/>
    </row>
    <row r="1070" spans="2:6">
      <c r="B1070" s="11"/>
      <c r="D1070" s="14"/>
      <c r="F1070" s="13"/>
    </row>
    <row r="1071" spans="2:6">
      <c r="B1071" s="11"/>
      <c r="D1071" s="14"/>
      <c r="F1071" s="13"/>
    </row>
    <row r="1072" spans="2:6">
      <c r="B1072" s="11"/>
      <c r="D1072" s="14"/>
      <c r="F1072" s="13"/>
    </row>
    <row r="1073" spans="2:6">
      <c r="B1073" s="11"/>
      <c r="D1073" s="14"/>
      <c r="F1073" s="13"/>
    </row>
    <row r="1074" spans="2:6">
      <c r="B1074" s="11"/>
      <c r="D1074" s="14"/>
      <c r="F1074" s="13"/>
    </row>
    <row r="1075" spans="2:6">
      <c r="B1075" s="11"/>
      <c r="D1075" s="14"/>
      <c r="F1075" s="13"/>
    </row>
    <row r="1076" spans="2:6">
      <c r="B1076" s="11"/>
      <c r="D1076" s="14"/>
      <c r="F1076" s="13"/>
    </row>
    <row r="1077" spans="2:6">
      <c r="B1077" s="11"/>
      <c r="D1077" s="14"/>
      <c r="F1077" s="13"/>
    </row>
    <row r="1078" spans="2:6">
      <c r="B1078" s="11"/>
      <c r="D1078" s="14"/>
      <c r="F1078" s="13"/>
    </row>
    <row r="1079" spans="2:6">
      <c r="B1079" s="11"/>
      <c r="D1079" s="14"/>
      <c r="F1079" s="13"/>
    </row>
    <row r="1080" spans="2:6">
      <c r="B1080" s="11"/>
      <c r="D1080" s="14"/>
      <c r="F1080" s="13"/>
    </row>
    <row r="1081" spans="2:6">
      <c r="B1081" s="11"/>
      <c r="D1081" s="14"/>
      <c r="F1081" s="13"/>
    </row>
    <row r="1082" spans="2:6">
      <c r="B1082" s="11"/>
      <c r="D1082" s="14"/>
      <c r="F1082" s="13"/>
    </row>
    <row r="1083" spans="2:6">
      <c r="B1083" s="11"/>
      <c r="D1083" s="14"/>
      <c r="F1083" s="13"/>
    </row>
    <row r="1084" spans="2:6">
      <c r="B1084" s="11"/>
      <c r="D1084" s="14"/>
      <c r="F1084" s="13"/>
    </row>
    <row r="1085" spans="2:6">
      <c r="B1085" s="11"/>
      <c r="D1085" s="14"/>
      <c r="F1085" s="13"/>
    </row>
    <row r="1086" spans="2:6">
      <c r="B1086" s="11"/>
      <c r="D1086" s="14"/>
      <c r="F1086" s="13"/>
    </row>
    <row r="1087" spans="2:6">
      <c r="B1087" s="11"/>
      <c r="D1087" s="14"/>
      <c r="F1087" s="13"/>
    </row>
    <row r="1088" spans="2:6">
      <c r="B1088" s="11"/>
      <c r="D1088" s="14"/>
      <c r="F1088" s="13"/>
    </row>
    <row r="1089" spans="2:6">
      <c r="B1089" s="11"/>
      <c r="D1089" s="14"/>
      <c r="F1089" s="13"/>
    </row>
    <row r="1090" spans="2:6">
      <c r="B1090" s="11"/>
      <c r="D1090" s="14"/>
      <c r="F1090" s="13"/>
    </row>
    <row r="1091" spans="2:6">
      <c r="B1091" s="11"/>
      <c r="D1091" s="14"/>
      <c r="F1091" s="13"/>
    </row>
    <row r="1092" spans="2:6">
      <c r="B1092" s="11"/>
      <c r="D1092" s="14"/>
      <c r="F1092" s="13"/>
    </row>
    <row r="1093" spans="2:6">
      <c r="B1093" s="11"/>
      <c r="D1093" s="14"/>
      <c r="F1093" s="13"/>
    </row>
    <row r="1094" spans="2:6">
      <c r="B1094" s="11"/>
      <c r="D1094" s="14"/>
      <c r="F1094" s="13"/>
    </row>
    <row r="1095" spans="2:6">
      <c r="B1095" s="11"/>
      <c r="D1095" s="14"/>
      <c r="F1095" s="13"/>
    </row>
    <row r="1096" spans="2:6">
      <c r="B1096" s="11"/>
      <c r="D1096" s="14"/>
      <c r="F1096" s="13"/>
    </row>
    <row r="1097" spans="2:6">
      <c r="B1097" s="11"/>
      <c r="D1097" s="14"/>
      <c r="F1097" s="13"/>
    </row>
    <row r="1098" spans="2:6">
      <c r="B1098" s="11"/>
      <c r="D1098" s="14"/>
      <c r="F1098" s="13"/>
    </row>
    <row r="1099" spans="2:6">
      <c r="B1099" s="11"/>
      <c r="D1099" s="14"/>
      <c r="F1099" s="13"/>
    </row>
    <row r="1100" spans="2:6">
      <c r="B1100" s="11"/>
      <c r="D1100" s="14"/>
      <c r="F1100" s="13"/>
    </row>
    <row r="1101" spans="2:6">
      <c r="B1101" s="11"/>
      <c r="D1101" s="14"/>
      <c r="F1101" s="13"/>
    </row>
    <row r="1102" spans="2:6">
      <c r="B1102" s="11"/>
      <c r="D1102" s="14"/>
      <c r="F1102" s="13"/>
    </row>
    <row r="1103" spans="2:6">
      <c r="B1103" s="11"/>
      <c r="D1103" s="14"/>
      <c r="F1103" s="13"/>
    </row>
    <row r="1104" spans="2:6">
      <c r="B1104" s="11"/>
      <c r="D1104" s="14"/>
      <c r="F1104" s="13"/>
    </row>
    <row r="1105" spans="2:6">
      <c r="B1105" s="11"/>
      <c r="D1105" s="14"/>
      <c r="F1105" s="13"/>
    </row>
    <row r="1106" spans="2:6">
      <c r="B1106" s="11"/>
      <c r="D1106" s="14"/>
      <c r="F1106" s="13"/>
    </row>
    <row r="1107" spans="2:6">
      <c r="B1107" s="11"/>
      <c r="D1107" s="14"/>
      <c r="F1107" s="13"/>
    </row>
    <row r="1108" spans="2:6">
      <c r="B1108" s="11"/>
      <c r="D1108" s="14"/>
      <c r="F1108" s="13"/>
    </row>
    <row r="1109" spans="2:6">
      <c r="B1109" s="11"/>
      <c r="D1109" s="14"/>
      <c r="F1109" s="13"/>
    </row>
    <row r="1110" spans="2:6">
      <c r="B1110" s="11"/>
      <c r="D1110" s="14"/>
      <c r="F1110" s="13"/>
    </row>
    <row r="1111" spans="2:6">
      <c r="B1111" s="11"/>
      <c r="D1111" s="14"/>
      <c r="F1111" s="13"/>
    </row>
    <row r="1112" spans="2:6">
      <c r="B1112" s="11"/>
      <c r="D1112" s="14"/>
      <c r="F1112" s="13"/>
    </row>
    <row r="1113" spans="2:6">
      <c r="B1113" s="11"/>
      <c r="D1113" s="14"/>
      <c r="F1113" s="13"/>
    </row>
    <row r="1114" spans="2:6">
      <c r="B1114" s="11"/>
      <c r="D1114" s="14"/>
      <c r="F1114" s="13"/>
    </row>
    <row r="1115" spans="2:6">
      <c r="B1115" s="11"/>
      <c r="D1115" s="14"/>
      <c r="F1115" s="13"/>
    </row>
    <row r="1116" spans="2:6">
      <c r="B1116" s="11"/>
      <c r="D1116" s="14"/>
      <c r="F1116" s="13"/>
    </row>
    <row r="1117" spans="2:6">
      <c r="B1117" s="11"/>
      <c r="D1117" s="14"/>
      <c r="F1117" s="13"/>
    </row>
    <row r="1118" spans="2:6">
      <c r="B1118" s="11"/>
      <c r="D1118" s="14"/>
      <c r="F1118" s="13"/>
    </row>
    <row r="1119" spans="2:6">
      <c r="B1119" s="11"/>
      <c r="D1119" s="14"/>
      <c r="F1119" s="13"/>
    </row>
    <row r="1120" spans="2:6">
      <c r="B1120" s="11"/>
      <c r="D1120" s="14"/>
      <c r="F1120" s="13"/>
    </row>
    <row r="1121" spans="2:6">
      <c r="B1121" s="11"/>
      <c r="D1121" s="14"/>
      <c r="F1121" s="13"/>
    </row>
    <row r="1122" spans="2:6">
      <c r="B1122" s="11"/>
      <c r="D1122" s="14"/>
      <c r="F1122" s="13"/>
    </row>
    <row r="1123" spans="2:6">
      <c r="B1123" s="11"/>
      <c r="D1123" s="14"/>
      <c r="F1123" s="13"/>
    </row>
    <row r="1124" spans="2:6">
      <c r="B1124" s="11"/>
      <c r="D1124" s="14"/>
      <c r="F1124" s="13"/>
    </row>
    <row r="1125" spans="2:6">
      <c r="B1125" s="11"/>
      <c r="D1125" s="14"/>
      <c r="F1125" s="13"/>
    </row>
    <row r="1126" spans="2:6">
      <c r="B1126" s="11"/>
      <c r="D1126" s="14"/>
      <c r="F1126" s="13"/>
    </row>
    <row r="1127" spans="2:6">
      <c r="B1127" s="11"/>
      <c r="D1127" s="14"/>
      <c r="F1127" s="13"/>
    </row>
    <row r="1128" spans="2:6">
      <c r="B1128" s="11"/>
      <c r="D1128" s="14"/>
      <c r="F1128" s="13"/>
    </row>
    <row r="1129" spans="2:6">
      <c r="B1129" s="11"/>
      <c r="D1129" s="14"/>
      <c r="F1129" s="13"/>
    </row>
    <row r="1130" spans="2:6">
      <c r="B1130" s="11"/>
      <c r="D1130" s="14"/>
      <c r="F1130" s="13"/>
    </row>
    <row r="1131" spans="2:6">
      <c r="B1131" s="11"/>
      <c r="D1131" s="14"/>
      <c r="F1131" s="13"/>
    </row>
    <row r="1132" spans="2:6">
      <c r="B1132" s="11"/>
      <c r="D1132" s="14"/>
      <c r="F1132" s="13"/>
    </row>
    <row r="1133" spans="2:6">
      <c r="B1133" s="11"/>
      <c r="D1133" s="14"/>
      <c r="F1133" s="13"/>
    </row>
    <row r="1134" spans="2:6">
      <c r="B1134" s="11"/>
      <c r="D1134" s="14"/>
      <c r="F1134" s="13"/>
    </row>
    <row r="1135" spans="2:6">
      <c r="B1135" s="11"/>
      <c r="D1135" s="14"/>
      <c r="F1135" s="13"/>
    </row>
    <row r="1136" spans="2:6">
      <c r="B1136" s="11"/>
      <c r="D1136" s="14"/>
      <c r="F1136" s="13"/>
    </row>
    <row r="1137" spans="2:6">
      <c r="B1137" s="11"/>
      <c r="D1137" s="14"/>
      <c r="F1137" s="13"/>
    </row>
    <row r="1138" spans="2:6">
      <c r="B1138" s="11"/>
      <c r="D1138" s="14"/>
      <c r="F1138" s="13"/>
    </row>
    <row r="1139" spans="2:6">
      <c r="B1139" s="11"/>
      <c r="D1139" s="14"/>
      <c r="F1139" s="13"/>
    </row>
    <row r="1140" spans="2:6">
      <c r="B1140" s="11"/>
      <c r="D1140" s="14"/>
      <c r="F1140" s="13"/>
    </row>
    <row r="1141" spans="2:6">
      <c r="B1141" s="11"/>
      <c r="D1141" s="14"/>
      <c r="F1141" s="13"/>
    </row>
    <row r="1142" spans="2:6">
      <c r="B1142" s="11"/>
      <c r="D1142" s="14"/>
      <c r="F1142" s="13"/>
    </row>
    <row r="1143" spans="2:6">
      <c r="B1143" s="11"/>
      <c r="D1143" s="14"/>
      <c r="F1143" s="13"/>
    </row>
    <row r="1144" spans="2:6">
      <c r="B1144" s="11"/>
      <c r="D1144" s="14"/>
      <c r="F1144" s="13"/>
    </row>
    <row r="1145" spans="2:6">
      <c r="B1145" s="11"/>
      <c r="D1145" s="14"/>
      <c r="F1145" s="13"/>
    </row>
    <row r="1146" spans="2:6">
      <c r="B1146" s="11"/>
      <c r="D1146" s="14"/>
      <c r="F1146" s="13"/>
    </row>
    <row r="1147" spans="2:6">
      <c r="B1147" s="11"/>
      <c r="D1147" s="14"/>
      <c r="F1147" s="13"/>
    </row>
    <row r="1148" spans="2:6">
      <c r="B1148" s="11"/>
      <c r="D1148" s="14"/>
      <c r="F1148" s="13"/>
    </row>
    <row r="1149" spans="2:6">
      <c r="B1149" s="11"/>
      <c r="D1149" s="14"/>
      <c r="F1149" s="13"/>
    </row>
    <row r="1150" spans="2:6">
      <c r="B1150" s="11"/>
      <c r="D1150" s="14"/>
      <c r="F1150" s="13"/>
    </row>
    <row r="1151" spans="2:6">
      <c r="B1151" s="11"/>
      <c r="D1151" s="14"/>
      <c r="F1151" s="13"/>
    </row>
    <row r="1152" spans="2:6">
      <c r="B1152" s="11"/>
      <c r="D1152" s="14"/>
      <c r="F1152" s="13"/>
    </row>
    <row r="1153" spans="2:6">
      <c r="B1153" s="11"/>
      <c r="D1153" s="14"/>
      <c r="F1153" s="13"/>
    </row>
    <row r="1154" spans="2:6">
      <c r="B1154" s="11"/>
      <c r="D1154" s="14"/>
      <c r="F1154" s="13"/>
    </row>
    <row r="1155" spans="2:6">
      <c r="B1155" s="11"/>
      <c r="D1155" s="14"/>
      <c r="F1155" s="13"/>
    </row>
    <row r="1156" spans="2:6">
      <c r="B1156" s="11"/>
      <c r="D1156" s="14"/>
      <c r="F1156" s="13"/>
    </row>
    <row r="1157" spans="2:6">
      <c r="B1157" s="11"/>
      <c r="D1157" s="14"/>
      <c r="F1157" s="13"/>
    </row>
    <row r="1158" spans="2:6">
      <c r="B1158" s="11"/>
      <c r="D1158" s="14"/>
      <c r="F1158" s="13"/>
    </row>
    <row r="1159" spans="2:6">
      <c r="B1159" s="11"/>
      <c r="D1159" s="14"/>
      <c r="F1159" s="13"/>
    </row>
    <row r="1160" spans="2:6">
      <c r="B1160" s="11"/>
      <c r="D1160" s="14"/>
      <c r="F1160" s="13"/>
    </row>
    <row r="1161" spans="2:6">
      <c r="B1161" s="11"/>
      <c r="D1161" s="14"/>
      <c r="F1161" s="13"/>
    </row>
    <row r="1162" spans="2:6">
      <c r="B1162" s="11"/>
      <c r="D1162" s="14"/>
      <c r="F1162" s="13"/>
    </row>
    <row r="1163" spans="2:6">
      <c r="B1163" s="11"/>
      <c r="D1163" s="14"/>
      <c r="F1163" s="13"/>
    </row>
    <row r="1164" spans="2:6">
      <c r="B1164" s="11"/>
      <c r="D1164" s="14"/>
      <c r="F1164" s="13"/>
    </row>
    <row r="1165" spans="2:6">
      <c r="B1165" s="11"/>
      <c r="D1165" s="14"/>
      <c r="F1165" s="13"/>
    </row>
    <row r="1166" spans="2:6">
      <c r="B1166" s="11"/>
      <c r="D1166" s="14"/>
      <c r="F1166" s="13"/>
    </row>
    <row r="1167" spans="2:6">
      <c r="B1167" s="11"/>
      <c r="D1167" s="14"/>
      <c r="F1167" s="13"/>
    </row>
    <row r="1168" spans="2:6">
      <c r="B1168" s="11"/>
      <c r="D1168" s="14"/>
      <c r="F1168" s="13"/>
    </row>
    <row r="1169" spans="2:6">
      <c r="B1169" s="11"/>
      <c r="D1169" s="14"/>
      <c r="F1169" s="13"/>
    </row>
    <row r="1170" spans="2:6">
      <c r="B1170" s="11"/>
      <c r="D1170" s="14"/>
      <c r="F1170" s="13"/>
    </row>
    <row r="1171" spans="2:6">
      <c r="B1171" s="11"/>
      <c r="D1171" s="14"/>
      <c r="F1171" s="13"/>
    </row>
    <row r="1172" spans="2:6">
      <c r="B1172" s="11"/>
      <c r="D1172" s="14"/>
      <c r="F1172" s="13"/>
    </row>
    <row r="1173" spans="2:6">
      <c r="B1173" s="11"/>
      <c r="D1173" s="14"/>
      <c r="F1173" s="13"/>
    </row>
    <row r="1174" spans="2:6">
      <c r="B1174" s="11"/>
      <c r="D1174" s="14"/>
      <c r="F1174" s="13"/>
    </row>
    <row r="1175" spans="2:6">
      <c r="B1175" s="11"/>
      <c r="D1175" s="14"/>
      <c r="F1175" s="13"/>
    </row>
    <row r="1176" spans="2:6">
      <c r="B1176" s="11"/>
      <c r="D1176" s="14"/>
      <c r="F1176" s="13"/>
    </row>
    <row r="1177" spans="2:6">
      <c r="B1177" s="11"/>
      <c r="D1177" s="14"/>
      <c r="F1177" s="13"/>
    </row>
    <row r="1178" spans="2:6">
      <c r="B1178" s="11"/>
      <c r="D1178" s="14"/>
      <c r="F1178" s="13"/>
    </row>
    <row r="1179" spans="2:6">
      <c r="B1179" s="11"/>
      <c r="D1179" s="14"/>
      <c r="F1179" s="13"/>
    </row>
    <row r="1180" spans="2:6">
      <c r="B1180" s="11"/>
      <c r="D1180" s="14"/>
      <c r="F1180" s="13"/>
    </row>
    <row r="1181" spans="2:6">
      <c r="B1181" s="11"/>
      <c r="D1181" s="14"/>
      <c r="F1181" s="13"/>
    </row>
    <row r="1182" spans="2:6">
      <c r="B1182" s="11"/>
      <c r="D1182" s="14"/>
      <c r="F1182" s="13"/>
    </row>
    <row r="1183" spans="2:6">
      <c r="B1183" s="11"/>
      <c r="D1183" s="14"/>
      <c r="F1183" s="13"/>
    </row>
    <row r="1184" spans="2:6">
      <c r="B1184" s="11"/>
      <c r="D1184" s="14"/>
      <c r="F1184" s="13"/>
    </row>
    <row r="1185" spans="2:6">
      <c r="B1185" s="11"/>
      <c r="D1185" s="14"/>
      <c r="F1185" s="13"/>
    </row>
    <row r="1186" spans="2:6">
      <c r="B1186" s="11"/>
      <c r="D1186" s="14"/>
      <c r="F1186" s="13"/>
    </row>
    <row r="1187" spans="2:6">
      <c r="B1187" s="11"/>
      <c r="D1187" s="14"/>
      <c r="F1187" s="13"/>
    </row>
    <row r="1188" spans="2:6">
      <c r="B1188" s="11"/>
      <c r="D1188" s="14"/>
      <c r="F1188" s="13"/>
    </row>
    <row r="1189" spans="2:6">
      <c r="B1189" s="11"/>
      <c r="D1189" s="14"/>
      <c r="F1189" s="13"/>
    </row>
    <row r="1190" spans="2:6">
      <c r="B1190" s="11"/>
      <c r="D1190" s="14"/>
      <c r="F1190" s="13"/>
    </row>
    <row r="1191" spans="2:6">
      <c r="B1191" s="11"/>
      <c r="D1191" s="14"/>
      <c r="F1191" s="13"/>
    </row>
    <row r="1192" spans="2:6">
      <c r="B1192" s="11"/>
      <c r="D1192" s="14"/>
      <c r="F1192" s="13"/>
    </row>
    <row r="1193" spans="2:6">
      <c r="B1193" s="11"/>
      <c r="D1193" s="14"/>
      <c r="F1193" s="13"/>
    </row>
    <row r="1194" spans="2:6">
      <c r="B1194" s="11"/>
      <c r="D1194" s="14"/>
      <c r="F1194" s="13"/>
    </row>
    <row r="1195" spans="2:6">
      <c r="B1195" s="11"/>
      <c r="D1195" s="14"/>
      <c r="F1195" s="13"/>
    </row>
    <row r="1196" spans="2:6">
      <c r="B1196" s="11"/>
      <c r="D1196" s="14"/>
      <c r="F1196" s="13"/>
    </row>
    <row r="1197" spans="2:6">
      <c r="B1197" s="11"/>
      <c r="D1197" s="14"/>
      <c r="F1197" s="13"/>
    </row>
    <row r="1198" spans="2:6">
      <c r="B1198" s="11"/>
      <c r="D1198" s="14"/>
      <c r="F1198" s="13"/>
    </row>
    <row r="1199" spans="2:6">
      <c r="B1199" s="11"/>
      <c r="D1199" s="14"/>
      <c r="F1199" s="13"/>
    </row>
    <row r="1200" spans="2:6">
      <c r="B1200" s="11"/>
      <c r="D1200" s="14"/>
      <c r="F1200" s="13"/>
    </row>
    <row r="1201" spans="2:6">
      <c r="B1201" s="11"/>
      <c r="D1201" s="14"/>
      <c r="F1201" s="13"/>
    </row>
    <row r="1202" spans="2:6">
      <c r="B1202" s="11"/>
      <c r="D1202" s="14"/>
      <c r="F1202" s="13"/>
    </row>
    <row r="1203" spans="2:6">
      <c r="B1203" s="11"/>
      <c r="D1203" s="14"/>
      <c r="F1203" s="13"/>
    </row>
    <row r="1204" spans="2:6">
      <c r="B1204" s="11"/>
      <c r="D1204" s="14"/>
      <c r="F1204" s="13"/>
    </row>
    <row r="1205" spans="2:6">
      <c r="B1205" s="11"/>
      <c r="D1205" s="14"/>
      <c r="F1205" s="13"/>
    </row>
    <row r="1206" spans="2:6">
      <c r="B1206" s="11"/>
      <c r="D1206" s="14"/>
      <c r="F1206" s="13"/>
    </row>
    <row r="1207" spans="2:6">
      <c r="B1207" s="11"/>
      <c r="D1207" s="14"/>
      <c r="F1207" s="13"/>
    </row>
    <row r="1208" spans="2:6">
      <c r="B1208" s="11"/>
      <c r="D1208" s="14"/>
      <c r="F1208" s="13"/>
    </row>
    <row r="1209" spans="2:6">
      <c r="B1209" s="11"/>
      <c r="D1209" s="14"/>
      <c r="F1209" s="13"/>
    </row>
    <row r="1210" spans="2:6">
      <c r="B1210" s="11"/>
      <c r="D1210" s="14"/>
      <c r="F1210" s="13"/>
    </row>
    <row r="1211" spans="2:6">
      <c r="B1211" s="11"/>
      <c r="D1211" s="14"/>
      <c r="F1211" s="13"/>
    </row>
    <row r="1212" spans="2:6">
      <c r="B1212" s="11"/>
      <c r="D1212" s="14"/>
      <c r="F1212" s="13"/>
    </row>
    <row r="1213" spans="2:6">
      <c r="B1213" s="11"/>
      <c r="D1213" s="14"/>
      <c r="F1213" s="13"/>
    </row>
    <row r="1214" spans="2:6">
      <c r="B1214" s="11"/>
      <c r="D1214" s="14"/>
      <c r="F1214" s="13"/>
    </row>
    <row r="1215" spans="2:6">
      <c r="B1215" s="11"/>
      <c r="D1215" s="14"/>
      <c r="F1215" s="13"/>
    </row>
    <row r="1216" spans="2:6">
      <c r="B1216" s="11"/>
      <c r="D1216" s="14"/>
      <c r="F1216" s="13"/>
    </row>
    <row r="1217" spans="2:6">
      <c r="B1217" s="11"/>
      <c r="D1217" s="14"/>
      <c r="F1217" s="13"/>
    </row>
    <row r="1218" spans="2:6">
      <c r="B1218" s="11"/>
      <c r="D1218" s="14"/>
      <c r="F1218" s="13"/>
    </row>
    <row r="1219" spans="2:6">
      <c r="B1219" s="11"/>
      <c r="D1219" s="14"/>
      <c r="F1219" s="13"/>
    </row>
    <row r="1220" spans="2:6">
      <c r="B1220" s="11"/>
      <c r="D1220" s="14"/>
      <c r="F1220" s="13"/>
    </row>
    <row r="1221" spans="2:6">
      <c r="B1221" s="11"/>
      <c r="D1221" s="14"/>
      <c r="F1221" s="13"/>
    </row>
    <row r="1222" spans="2:6">
      <c r="B1222" s="11"/>
      <c r="D1222" s="14"/>
      <c r="F1222" s="13"/>
    </row>
    <row r="1223" spans="2:6">
      <c r="B1223" s="11"/>
      <c r="D1223" s="14"/>
      <c r="F1223" s="13"/>
    </row>
    <row r="1224" spans="2:6">
      <c r="B1224" s="11"/>
      <c r="D1224" s="14"/>
      <c r="F1224" s="13"/>
    </row>
    <row r="1225" spans="2:6">
      <c r="B1225" s="11"/>
      <c r="D1225" s="14"/>
      <c r="F1225" s="13"/>
    </row>
    <row r="1226" spans="2:6">
      <c r="B1226" s="11"/>
      <c r="D1226" s="14"/>
      <c r="F1226" s="13"/>
    </row>
    <row r="1227" spans="2:6">
      <c r="B1227" s="11"/>
      <c r="D1227" s="14"/>
      <c r="F1227" s="13"/>
    </row>
    <row r="1228" spans="2:6">
      <c r="B1228" s="11"/>
      <c r="D1228" s="14"/>
      <c r="F1228" s="13"/>
    </row>
    <row r="1229" spans="2:6">
      <c r="B1229" s="11"/>
      <c r="D1229" s="14"/>
      <c r="F1229" s="13"/>
    </row>
    <row r="1230" spans="2:6">
      <c r="B1230" s="11"/>
      <c r="D1230" s="14"/>
      <c r="F1230" s="13"/>
    </row>
    <row r="1231" spans="2:6">
      <c r="B1231" s="11"/>
      <c r="D1231" s="14"/>
      <c r="F1231" s="13"/>
    </row>
    <row r="1232" spans="2:6">
      <c r="B1232" s="11"/>
      <c r="D1232" s="14"/>
      <c r="F1232" s="13"/>
    </row>
    <row r="1233" spans="2:6">
      <c r="B1233" s="11"/>
      <c r="D1233" s="14"/>
      <c r="F1233" s="13"/>
    </row>
    <row r="1234" spans="2:6">
      <c r="B1234" s="11"/>
      <c r="D1234" s="14"/>
      <c r="F1234" s="13"/>
    </row>
    <row r="1235" spans="2:6">
      <c r="B1235" s="11"/>
      <c r="D1235" s="14"/>
      <c r="F1235" s="13"/>
    </row>
    <row r="1236" spans="2:6">
      <c r="B1236" s="11"/>
      <c r="D1236" s="14"/>
      <c r="F1236" s="13"/>
    </row>
    <row r="1237" spans="2:6">
      <c r="B1237" s="11"/>
      <c r="D1237" s="14"/>
      <c r="F1237" s="13"/>
    </row>
    <row r="1238" spans="2:6">
      <c r="B1238" s="11"/>
      <c r="D1238" s="14"/>
      <c r="F1238" s="13"/>
    </row>
    <row r="1239" spans="2:6">
      <c r="B1239" s="11"/>
      <c r="D1239" s="14"/>
      <c r="F1239" s="13"/>
    </row>
    <row r="1240" spans="2:6">
      <c r="B1240" s="11"/>
      <c r="D1240" s="14"/>
      <c r="F1240" s="13"/>
    </row>
    <row r="1241" spans="2:6">
      <c r="B1241" s="11"/>
      <c r="D1241" s="14"/>
      <c r="F1241" s="13"/>
    </row>
    <row r="1242" spans="2:6">
      <c r="B1242" s="11"/>
      <c r="D1242" s="14"/>
      <c r="F1242" s="13"/>
    </row>
    <row r="1243" spans="2:6">
      <c r="B1243" s="11"/>
      <c r="D1243" s="14"/>
      <c r="F1243" s="13"/>
    </row>
    <row r="1244" spans="2:6">
      <c r="B1244" s="11"/>
      <c r="D1244" s="14"/>
      <c r="F1244" s="13"/>
    </row>
    <row r="1245" spans="2:6">
      <c r="B1245" s="11"/>
      <c r="D1245" s="14"/>
      <c r="F1245" s="13"/>
    </row>
    <row r="1246" spans="2:6">
      <c r="B1246" s="11"/>
      <c r="D1246" s="14"/>
      <c r="F1246" s="13"/>
    </row>
    <row r="1247" spans="2:6">
      <c r="B1247" s="11"/>
      <c r="D1247" s="14"/>
      <c r="F1247" s="13"/>
    </row>
    <row r="1248" spans="2:6">
      <c r="B1248" s="11"/>
      <c r="D1248" s="14"/>
      <c r="F1248" s="13"/>
    </row>
    <row r="1249" spans="2:6">
      <c r="B1249" s="11"/>
      <c r="D1249" s="14"/>
      <c r="F1249" s="13"/>
    </row>
    <row r="1250" spans="2:6">
      <c r="B1250" s="11"/>
      <c r="D1250" s="14"/>
      <c r="F1250" s="13"/>
    </row>
    <row r="1251" spans="2:6">
      <c r="B1251" s="11"/>
      <c r="D1251" s="14"/>
      <c r="F1251" s="13"/>
    </row>
    <row r="1252" spans="2:6">
      <c r="B1252" s="11"/>
      <c r="D1252" s="14"/>
      <c r="F1252" s="13"/>
    </row>
    <row r="1253" spans="2:6">
      <c r="B1253" s="11"/>
      <c r="D1253" s="14"/>
      <c r="F1253" s="13"/>
    </row>
    <row r="1254" spans="2:6">
      <c r="B1254" s="11"/>
      <c r="D1254" s="14"/>
      <c r="F1254" s="13"/>
    </row>
    <row r="1255" spans="2:6">
      <c r="B1255" s="11"/>
      <c r="D1255" s="14"/>
      <c r="F1255" s="13"/>
    </row>
    <row r="1256" spans="2:6">
      <c r="B1256" s="11"/>
      <c r="D1256" s="14"/>
      <c r="F1256" s="13"/>
    </row>
    <row r="1257" spans="2:6">
      <c r="B1257" s="11"/>
      <c r="D1257" s="14"/>
      <c r="F1257" s="13"/>
    </row>
    <row r="1258" spans="2:6">
      <c r="B1258" s="11"/>
      <c r="D1258" s="14"/>
      <c r="F1258" s="13"/>
    </row>
    <row r="1259" spans="2:6">
      <c r="B1259" s="11"/>
      <c r="D1259" s="14"/>
      <c r="F1259" s="13"/>
    </row>
    <row r="1260" spans="2:6">
      <c r="B1260" s="11"/>
      <c r="D1260" s="14"/>
      <c r="F1260" s="13"/>
    </row>
    <row r="1261" spans="2:6">
      <c r="B1261" s="11"/>
      <c r="D1261" s="14"/>
      <c r="F1261" s="13"/>
    </row>
    <row r="1262" spans="2:6">
      <c r="B1262" s="11"/>
      <c r="D1262" s="14"/>
      <c r="F1262" s="13"/>
    </row>
    <row r="1263" spans="2:6">
      <c r="B1263" s="11"/>
      <c r="D1263" s="14"/>
      <c r="F1263" s="13"/>
    </row>
    <row r="1264" spans="2:6">
      <c r="B1264" s="11"/>
      <c r="D1264" s="14"/>
      <c r="F1264" s="13"/>
    </row>
    <row r="1265" spans="2:6">
      <c r="B1265" s="11"/>
      <c r="D1265" s="14"/>
      <c r="F1265" s="13"/>
    </row>
    <row r="1266" spans="2:6">
      <c r="B1266" s="11"/>
      <c r="D1266" s="14"/>
      <c r="F1266" s="13"/>
    </row>
    <row r="1267" spans="2:6">
      <c r="B1267" s="11"/>
      <c r="D1267" s="14"/>
      <c r="F1267" s="13"/>
    </row>
    <row r="1268" spans="2:6">
      <c r="B1268" s="11"/>
      <c r="D1268" s="14"/>
      <c r="F1268" s="13"/>
    </row>
    <row r="1269" spans="2:6">
      <c r="B1269" s="11"/>
      <c r="D1269" s="14"/>
      <c r="F1269" s="13"/>
    </row>
    <row r="1270" spans="2:6">
      <c r="B1270" s="11"/>
      <c r="D1270" s="14"/>
      <c r="F1270" s="13"/>
    </row>
    <row r="1271" spans="2:6">
      <c r="B1271" s="11"/>
      <c r="D1271" s="14"/>
      <c r="F1271" s="13"/>
    </row>
    <row r="1272" spans="2:6">
      <c r="B1272" s="11"/>
      <c r="D1272" s="14"/>
      <c r="F1272" s="13"/>
    </row>
    <row r="1273" spans="2:6">
      <c r="B1273" s="11"/>
      <c r="D1273" s="14"/>
      <c r="F1273" s="13"/>
    </row>
    <row r="1274" spans="2:6">
      <c r="B1274" s="11"/>
      <c r="D1274" s="14"/>
      <c r="F1274" s="13"/>
    </row>
    <row r="1275" spans="2:6">
      <c r="B1275" s="11"/>
      <c r="D1275" s="14"/>
      <c r="F1275" s="13"/>
    </row>
    <row r="1276" spans="2:6">
      <c r="B1276" s="11"/>
      <c r="D1276" s="14"/>
      <c r="F1276" s="13"/>
    </row>
    <row r="1277" spans="2:6">
      <c r="B1277" s="11"/>
      <c r="D1277" s="14"/>
      <c r="F1277" s="13"/>
    </row>
    <row r="1278" spans="2:6">
      <c r="B1278" s="11"/>
      <c r="D1278" s="14"/>
      <c r="F1278" s="13"/>
    </row>
    <row r="1279" spans="2:6">
      <c r="B1279" s="11"/>
      <c r="D1279" s="14"/>
      <c r="F1279" s="13"/>
    </row>
    <row r="1280" spans="2:6">
      <c r="B1280" s="11"/>
      <c r="D1280" s="14"/>
      <c r="F1280" s="13"/>
    </row>
    <row r="1281" spans="2:6">
      <c r="B1281" s="11"/>
      <c r="D1281" s="14"/>
      <c r="F1281" s="13"/>
    </row>
    <row r="1282" spans="2:6">
      <c r="B1282" s="11"/>
      <c r="D1282" s="14"/>
      <c r="F1282" s="13"/>
    </row>
    <row r="1283" spans="2:6">
      <c r="B1283" s="11"/>
      <c r="D1283" s="14"/>
      <c r="F1283" s="13"/>
    </row>
    <row r="1284" spans="2:6">
      <c r="B1284" s="11"/>
      <c r="D1284" s="14"/>
      <c r="F1284" s="13"/>
    </row>
    <row r="1285" spans="2:6">
      <c r="B1285" s="11"/>
      <c r="D1285" s="14"/>
      <c r="F1285" s="13"/>
    </row>
    <row r="1286" spans="2:6">
      <c r="B1286" s="11"/>
      <c r="D1286" s="14"/>
      <c r="F1286" s="13"/>
    </row>
    <row r="1287" spans="2:6">
      <c r="B1287" s="11"/>
      <c r="D1287" s="14"/>
      <c r="F1287" s="13"/>
    </row>
    <row r="1288" spans="2:6">
      <c r="B1288" s="11"/>
      <c r="D1288" s="14"/>
      <c r="F1288" s="13"/>
    </row>
    <row r="1289" spans="2:6">
      <c r="B1289" s="11"/>
      <c r="D1289" s="14"/>
      <c r="F1289" s="13"/>
    </row>
    <row r="1290" spans="2:6">
      <c r="B1290" s="11"/>
      <c r="D1290" s="14"/>
      <c r="F1290" s="13"/>
    </row>
    <row r="1291" spans="2:6">
      <c r="B1291" s="11"/>
      <c r="D1291" s="14"/>
      <c r="F1291" s="13"/>
    </row>
    <row r="1292" spans="2:6">
      <c r="B1292" s="11"/>
      <c r="D1292" s="14"/>
      <c r="F1292" s="13"/>
    </row>
    <row r="1293" spans="2:6">
      <c r="B1293" s="11"/>
      <c r="D1293" s="14"/>
      <c r="F1293" s="13"/>
    </row>
    <row r="1294" spans="2:6">
      <c r="B1294" s="11"/>
      <c r="D1294" s="14"/>
      <c r="F1294" s="13"/>
    </row>
    <row r="1295" spans="2:6">
      <c r="B1295" s="11"/>
      <c r="D1295" s="14"/>
      <c r="F1295" s="13"/>
    </row>
    <row r="1296" spans="2:6">
      <c r="B1296" s="11"/>
      <c r="D1296" s="14"/>
      <c r="F1296" s="13"/>
    </row>
    <row r="1297" spans="2:6">
      <c r="B1297" s="11"/>
      <c r="D1297" s="14"/>
      <c r="F1297" s="13"/>
    </row>
    <row r="1298" spans="2:6">
      <c r="B1298" s="11"/>
      <c r="D1298" s="14"/>
      <c r="F1298" s="13"/>
    </row>
    <row r="1299" spans="2:6">
      <c r="B1299" s="11"/>
      <c r="D1299" s="14"/>
      <c r="F1299" s="13"/>
    </row>
    <row r="1300" spans="2:6">
      <c r="B1300" s="11"/>
      <c r="D1300" s="14"/>
      <c r="F1300" s="13"/>
    </row>
    <row r="1301" spans="2:6">
      <c r="B1301" s="11"/>
      <c r="D1301" s="14"/>
      <c r="F1301" s="13"/>
    </row>
    <row r="1302" spans="2:6">
      <c r="B1302" s="11"/>
      <c r="D1302" s="14"/>
      <c r="F1302" s="13"/>
    </row>
    <row r="1303" spans="2:6">
      <c r="B1303" s="11"/>
      <c r="D1303" s="14"/>
      <c r="F1303" s="13"/>
    </row>
    <row r="1304" spans="2:6">
      <c r="B1304" s="11"/>
      <c r="D1304" s="14"/>
      <c r="F1304" s="13"/>
    </row>
    <row r="1305" spans="2:6">
      <c r="B1305" s="11"/>
      <c r="D1305" s="14"/>
      <c r="F1305" s="13"/>
    </row>
    <row r="1306" spans="2:6">
      <c r="B1306" s="11"/>
      <c r="D1306" s="14"/>
      <c r="F1306" s="13"/>
    </row>
    <row r="1307" spans="2:6">
      <c r="B1307" s="11"/>
      <c r="D1307" s="14"/>
      <c r="F1307" s="13"/>
    </row>
    <row r="1308" spans="2:6">
      <c r="B1308" s="11"/>
      <c r="D1308" s="14"/>
      <c r="F1308" s="13"/>
    </row>
    <row r="1309" spans="2:6">
      <c r="B1309" s="11"/>
      <c r="D1309" s="14"/>
      <c r="F1309" s="13"/>
    </row>
    <row r="1310" spans="2:6">
      <c r="B1310" s="11"/>
      <c r="D1310" s="14"/>
      <c r="F1310" s="13"/>
    </row>
    <row r="1311" spans="2:6">
      <c r="B1311" s="11"/>
      <c r="D1311" s="14"/>
      <c r="F1311" s="13"/>
    </row>
    <row r="1312" spans="2:6">
      <c r="B1312" s="11"/>
      <c r="D1312" s="14"/>
      <c r="F1312" s="13"/>
    </row>
    <row r="1313" spans="2:6">
      <c r="B1313" s="11"/>
      <c r="D1313" s="14"/>
      <c r="F1313" s="13"/>
    </row>
    <row r="1314" spans="2:6">
      <c r="B1314" s="11"/>
      <c r="D1314" s="14"/>
      <c r="F1314" s="13"/>
    </row>
    <row r="1315" spans="2:6">
      <c r="B1315" s="11"/>
      <c r="D1315" s="14"/>
      <c r="F1315" s="13"/>
    </row>
    <row r="1316" spans="2:6">
      <c r="B1316" s="11"/>
      <c r="D1316" s="14"/>
      <c r="F1316" s="13"/>
    </row>
    <row r="1317" spans="2:6">
      <c r="B1317" s="11"/>
      <c r="D1317" s="14"/>
      <c r="F1317" s="13"/>
    </row>
    <row r="1318" spans="2:6">
      <c r="B1318" s="11"/>
      <c r="D1318" s="14"/>
      <c r="F1318" s="13"/>
    </row>
    <row r="1319" spans="2:6">
      <c r="B1319" s="11"/>
      <c r="D1319" s="14"/>
      <c r="F1319" s="13"/>
    </row>
    <row r="1320" spans="2:6">
      <c r="B1320" s="11"/>
      <c r="D1320" s="14"/>
      <c r="F1320" s="13"/>
    </row>
    <row r="1321" spans="2:6">
      <c r="B1321" s="11"/>
      <c r="D1321" s="14"/>
      <c r="F1321" s="13"/>
    </row>
    <row r="1322" spans="2:6">
      <c r="B1322" s="11"/>
      <c r="D1322" s="14"/>
      <c r="F1322" s="13"/>
    </row>
    <row r="1323" spans="2:6">
      <c r="B1323" s="11"/>
      <c r="D1323" s="14"/>
      <c r="F1323" s="13"/>
    </row>
    <row r="1324" spans="2:6">
      <c r="B1324" s="11"/>
      <c r="D1324" s="14"/>
      <c r="F1324" s="13"/>
    </row>
    <row r="1325" spans="2:6">
      <c r="B1325" s="11"/>
      <c r="D1325" s="14"/>
      <c r="F1325" s="13"/>
    </row>
    <row r="1326" spans="2:6">
      <c r="B1326" s="11"/>
      <c r="D1326" s="14"/>
      <c r="F1326" s="13"/>
    </row>
    <row r="1327" spans="2:6">
      <c r="B1327" s="11"/>
      <c r="D1327" s="14"/>
      <c r="F1327" s="13"/>
    </row>
    <row r="1328" spans="2:6">
      <c r="B1328" s="11"/>
      <c r="D1328" s="14"/>
      <c r="F1328" s="13"/>
    </row>
    <row r="1329" spans="2:6">
      <c r="B1329" s="11"/>
      <c r="D1329" s="14"/>
      <c r="F1329" s="13"/>
    </row>
    <row r="1330" spans="2:6">
      <c r="B1330" s="11"/>
      <c r="D1330" s="14"/>
      <c r="F1330" s="13"/>
    </row>
    <row r="1331" spans="2:6">
      <c r="B1331" s="11"/>
      <c r="D1331" s="14"/>
      <c r="F1331" s="13"/>
    </row>
    <row r="1332" spans="2:6">
      <c r="B1332" s="11"/>
      <c r="D1332" s="14"/>
      <c r="F1332" s="13"/>
    </row>
    <row r="1333" spans="2:6">
      <c r="B1333" s="11"/>
      <c r="D1333" s="14"/>
      <c r="F1333" s="13"/>
    </row>
    <row r="1334" spans="2:6">
      <c r="B1334" s="11"/>
      <c r="D1334" s="14"/>
      <c r="F1334" s="13"/>
    </row>
    <row r="1335" spans="2:6">
      <c r="B1335" s="11"/>
      <c r="D1335" s="14"/>
      <c r="F1335" s="13"/>
    </row>
    <row r="1336" spans="2:6">
      <c r="B1336" s="11"/>
      <c r="D1336" s="14"/>
      <c r="F1336" s="13"/>
    </row>
    <row r="1337" spans="2:6">
      <c r="B1337" s="11"/>
      <c r="D1337" s="14"/>
      <c r="F1337" s="13"/>
    </row>
    <row r="1338" spans="2:6">
      <c r="B1338" s="11"/>
      <c r="D1338" s="14"/>
      <c r="F1338" s="13"/>
    </row>
    <row r="1339" spans="2:6">
      <c r="B1339" s="11"/>
      <c r="D1339" s="14"/>
      <c r="F1339" s="13"/>
    </row>
    <row r="1340" spans="2:6">
      <c r="B1340" s="11"/>
      <c r="D1340" s="14"/>
      <c r="F1340" s="13"/>
    </row>
    <row r="1341" spans="2:6">
      <c r="B1341" s="11"/>
      <c r="D1341" s="14"/>
      <c r="F1341" s="13"/>
    </row>
    <row r="1342" spans="2:6">
      <c r="B1342" s="11"/>
      <c r="D1342" s="14"/>
      <c r="F1342" s="13"/>
    </row>
    <row r="1343" spans="2:6">
      <c r="B1343" s="11"/>
      <c r="D1343" s="14"/>
      <c r="F1343" s="13"/>
    </row>
    <row r="1344" spans="2:6">
      <c r="B1344" s="11"/>
      <c r="D1344" s="14"/>
      <c r="F1344" s="13"/>
    </row>
    <row r="1345" spans="2:6">
      <c r="B1345" s="11"/>
      <c r="D1345" s="14"/>
      <c r="F1345" s="13"/>
    </row>
    <row r="1346" spans="2:6">
      <c r="B1346" s="11"/>
      <c r="D1346" s="14"/>
      <c r="F1346" s="13"/>
    </row>
    <row r="1347" spans="2:6">
      <c r="B1347" s="11"/>
      <c r="D1347" s="14"/>
      <c r="F1347" s="13"/>
    </row>
    <row r="1348" spans="2:6">
      <c r="B1348" s="11"/>
      <c r="D1348" s="14"/>
      <c r="F1348" s="13"/>
    </row>
    <row r="1349" spans="2:6">
      <c r="B1349" s="11"/>
      <c r="D1349" s="14"/>
      <c r="F1349" s="13"/>
    </row>
    <row r="1350" spans="2:6">
      <c r="B1350" s="11"/>
      <c r="D1350" s="14"/>
      <c r="F1350" s="13"/>
    </row>
    <row r="1351" spans="2:6">
      <c r="B1351" s="11"/>
      <c r="D1351" s="14"/>
      <c r="F1351" s="13"/>
    </row>
    <row r="1352" spans="2:6">
      <c r="B1352" s="11"/>
      <c r="D1352" s="14"/>
      <c r="F1352" s="13"/>
    </row>
    <row r="1353" spans="2:6">
      <c r="B1353" s="11"/>
      <c r="D1353" s="14"/>
      <c r="F1353" s="13"/>
    </row>
    <row r="1354" spans="2:6">
      <c r="B1354" s="11"/>
      <c r="D1354" s="14"/>
      <c r="F1354" s="13"/>
    </row>
    <row r="1355" spans="2:6">
      <c r="B1355" s="11"/>
      <c r="D1355" s="14"/>
      <c r="F1355" s="13"/>
    </row>
    <row r="1356" spans="2:6">
      <c r="B1356" s="11"/>
      <c r="D1356" s="14"/>
      <c r="F1356" s="13"/>
    </row>
    <row r="1357" spans="2:6">
      <c r="B1357" s="11"/>
      <c r="D1357" s="14"/>
      <c r="F1357" s="13"/>
    </row>
    <row r="1358" spans="2:6">
      <c r="B1358" s="11"/>
      <c r="D1358" s="14"/>
      <c r="F1358" s="13"/>
    </row>
    <row r="1359" spans="2:6">
      <c r="B1359" s="11"/>
      <c r="D1359" s="14"/>
      <c r="F1359" s="13"/>
    </row>
    <row r="1360" spans="2:6">
      <c r="B1360" s="11"/>
      <c r="D1360" s="14"/>
      <c r="F1360" s="13"/>
    </row>
    <row r="1361" spans="2:6">
      <c r="B1361" s="11"/>
      <c r="D1361" s="14"/>
      <c r="F1361" s="13"/>
    </row>
    <row r="1362" spans="2:6">
      <c r="B1362" s="11"/>
      <c r="D1362" s="14"/>
      <c r="F1362" s="13"/>
    </row>
    <row r="1363" spans="2:6">
      <c r="B1363" s="11"/>
      <c r="D1363" s="14"/>
      <c r="F1363" s="13"/>
    </row>
    <row r="1364" spans="2:6">
      <c r="B1364" s="11"/>
      <c r="D1364" s="14"/>
      <c r="F1364" s="13"/>
    </row>
    <row r="1365" spans="2:6">
      <c r="B1365" s="11"/>
      <c r="D1365" s="14"/>
      <c r="F1365" s="13"/>
    </row>
    <row r="1366" spans="2:6">
      <c r="B1366" s="11"/>
      <c r="D1366" s="14"/>
      <c r="F1366" s="13"/>
    </row>
    <row r="1367" spans="2:6">
      <c r="B1367" s="11"/>
      <c r="D1367" s="14"/>
      <c r="F1367" s="13"/>
    </row>
    <row r="1368" spans="2:6">
      <c r="B1368" s="11"/>
      <c r="D1368" s="14"/>
      <c r="F1368" s="13"/>
    </row>
    <row r="1369" spans="2:6">
      <c r="B1369" s="11"/>
      <c r="D1369" s="14"/>
      <c r="F1369" s="13"/>
    </row>
    <row r="1370" spans="2:6">
      <c r="B1370" s="11"/>
      <c r="D1370" s="14"/>
      <c r="F1370" s="13"/>
    </row>
    <row r="1371" spans="2:6">
      <c r="B1371" s="11"/>
      <c r="D1371" s="14"/>
      <c r="F1371" s="13"/>
    </row>
    <row r="1372" spans="2:6">
      <c r="B1372" s="11"/>
      <c r="D1372" s="14"/>
      <c r="F1372" s="13"/>
    </row>
    <row r="1373" spans="2:6">
      <c r="B1373" s="11"/>
      <c r="D1373" s="14"/>
      <c r="F1373" s="13"/>
    </row>
    <row r="1374" spans="2:6">
      <c r="B1374" s="11"/>
      <c r="D1374" s="14"/>
      <c r="F1374" s="13"/>
    </row>
    <row r="1375" spans="2:6">
      <c r="B1375" s="11"/>
      <c r="D1375" s="14"/>
      <c r="F1375" s="13"/>
    </row>
    <row r="1376" spans="2:6">
      <c r="B1376" s="11"/>
      <c r="D1376" s="14"/>
      <c r="F1376" s="13"/>
    </row>
    <row r="1377" spans="2:6">
      <c r="B1377" s="11"/>
      <c r="D1377" s="14"/>
      <c r="F1377" s="13"/>
    </row>
    <row r="1378" spans="2:6">
      <c r="B1378" s="11"/>
      <c r="D1378" s="14"/>
      <c r="F1378" s="13"/>
    </row>
    <row r="1379" spans="2:6">
      <c r="B1379" s="11"/>
      <c r="D1379" s="14"/>
      <c r="F1379" s="13"/>
    </row>
    <row r="1380" spans="2:6">
      <c r="B1380" s="11"/>
      <c r="D1380" s="14"/>
      <c r="F1380" s="13"/>
    </row>
    <row r="1381" spans="2:6">
      <c r="B1381" s="11"/>
      <c r="D1381" s="14"/>
      <c r="F1381" s="13"/>
    </row>
    <row r="1382" spans="2:6">
      <c r="B1382" s="11"/>
      <c r="D1382" s="14"/>
      <c r="F1382" s="13"/>
    </row>
    <row r="1383" spans="2:6">
      <c r="B1383" s="11"/>
      <c r="D1383" s="14"/>
      <c r="F1383" s="13"/>
    </row>
    <row r="1384" spans="2:6">
      <c r="B1384" s="11"/>
      <c r="D1384" s="14"/>
      <c r="F1384" s="13"/>
    </row>
    <row r="1385" spans="2:6">
      <c r="B1385" s="11"/>
      <c r="D1385" s="14"/>
      <c r="F1385" s="13"/>
    </row>
    <row r="1386" spans="2:6">
      <c r="B1386" s="11"/>
      <c r="D1386" s="14"/>
      <c r="F1386" s="13"/>
    </row>
    <row r="1387" spans="2:6">
      <c r="B1387" s="11"/>
      <c r="D1387" s="14"/>
      <c r="F1387" s="13"/>
    </row>
    <row r="1388" spans="2:6">
      <c r="B1388" s="11"/>
      <c r="D1388" s="14"/>
      <c r="F1388" s="13"/>
    </row>
    <row r="1389" spans="2:6">
      <c r="B1389" s="11"/>
      <c r="D1389" s="14"/>
      <c r="F1389" s="13"/>
    </row>
    <row r="1390" spans="2:6">
      <c r="B1390" s="11"/>
      <c r="D1390" s="14"/>
      <c r="F1390" s="13"/>
    </row>
    <row r="1391" spans="2:6">
      <c r="B1391" s="11"/>
      <c r="D1391" s="14"/>
      <c r="F1391" s="13"/>
    </row>
    <row r="1392" spans="2:6">
      <c r="B1392" s="11"/>
      <c r="D1392" s="14"/>
      <c r="F1392" s="13"/>
    </row>
    <row r="1393" spans="2:6">
      <c r="B1393" s="11"/>
      <c r="D1393" s="14"/>
      <c r="F1393" s="13"/>
    </row>
    <row r="1394" spans="2:6">
      <c r="B1394" s="11"/>
      <c r="D1394" s="14"/>
      <c r="F1394" s="13"/>
    </row>
    <row r="1395" spans="2:6">
      <c r="B1395" s="11"/>
      <c r="D1395" s="14"/>
      <c r="F1395" s="13"/>
    </row>
    <row r="1396" spans="2:6">
      <c r="B1396" s="11"/>
      <c r="D1396" s="14"/>
      <c r="F1396" s="13"/>
    </row>
    <row r="1397" spans="2:6">
      <c r="B1397" s="11"/>
      <c r="D1397" s="14"/>
      <c r="F1397" s="13"/>
    </row>
    <row r="1398" spans="2:6">
      <c r="B1398" s="11"/>
      <c r="D1398" s="14"/>
      <c r="F1398" s="13"/>
    </row>
    <row r="1399" spans="2:6">
      <c r="B1399" s="11"/>
      <c r="D1399" s="14"/>
      <c r="F1399" s="13"/>
    </row>
    <row r="1400" spans="2:6">
      <c r="B1400" s="11"/>
      <c r="D1400" s="14"/>
      <c r="F1400" s="13"/>
    </row>
    <row r="1401" spans="2:6">
      <c r="B1401" s="11"/>
      <c r="D1401" s="14"/>
      <c r="F1401" s="13"/>
    </row>
    <row r="1402" spans="2:6">
      <c r="B1402" s="11"/>
      <c r="D1402" s="14"/>
      <c r="F1402" s="13"/>
    </row>
    <row r="1403" spans="2:6">
      <c r="B1403" s="11"/>
      <c r="D1403" s="14"/>
      <c r="F1403" s="13"/>
    </row>
    <row r="1404" spans="2:6">
      <c r="B1404" s="11"/>
      <c r="D1404" s="14"/>
      <c r="F1404" s="13"/>
    </row>
    <row r="1405" spans="2:6">
      <c r="B1405" s="11"/>
      <c r="D1405" s="14"/>
      <c r="F1405" s="13"/>
    </row>
    <row r="1406" spans="2:6">
      <c r="B1406" s="11"/>
      <c r="D1406" s="14"/>
      <c r="F1406" s="13"/>
    </row>
    <row r="1407" spans="2:6">
      <c r="B1407" s="11"/>
      <c r="D1407" s="14"/>
      <c r="F1407" s="13"/>
    </row>
    <row r="1408" spans="2:6">
      <c r="B1408" s="11"/>
      <c r="D1408" s="14"/>
      <c r="F1408" s="13"/>
    </row>
    <row r="1409" spans="2:6">
      <c r="B1409" s="11"/>
      <c r="D1409" s="14"/>
      <c r="F1409" s="13"/>
    </row>
    <row r="1410" spans="2:6">
      <c r="B1410" s="11"/>
      <c r="D1410" s="14"/>
      <c r="F1410" s="13"/>
    </row>
    <row r="1411" spans="2:6">
      <c r="B1411" s="11"/>
      <c r="D1411" s="14"/>
      <c r="F1411" s="13"/>
    </row>
    <row r="1412" spans="2:6">
      <c r="B1412" s="11"/>
      <c r="D1412" s="14"/>
      <c r="F1412" s="13"/>
    </row>
    <row r="1413" spans="2:6">
      <c r="B1413" s="11"/>
      <c r="D1413" s="14"/>
      <c r="F1413" s="13"/>
    </row>
    <row r="1414" spans="2:6">
      <c r="B1414" s="11"/>
      <c r="D1414" s="14"/>
      <c r="F1414" s="13"/>
    </row>
    <row r="1415" spans="2:6">
      <c r="B1415" s="11"/>
      <c r="D1415" s="14"/>
      <c r="F1415" s="13"/>
    </row>
    <row r="1416" spans="2:6">
      <c r="B1416" s="11"/>
      <c r="D1416" s="14"/>
      <c r="F1416" s="13"/>
    </row>
    <row r="1417" spans="2:6">
      <c r="B1417" s="11"/>
      <c r="D1417" s="14"/>
      <c r="F1417" s="13"/>
    </row>
    <row r="1418" spans="2:6">
      <c r="B1418" s="11"/>
      <c r="D1418" s="14"/>
      <c r="F1418" s="13"/>
    </row>
    <row r="1419" spans="2:6">
      <c r="B1419" s="11"/>
      <c r="D1419" s="14"/>
      <c r="F1419" s="13"/>
    </row>
    <row r="1420" spans="2:6">
      <c r="B1420" s="11"/>
      <c r="D1420" s="14"/>
      <c r="F1420" s="13"/>
    </row>
    <row r="1421" spans="2:6">
      <c r="B1421" s="11"/>
      <c r="D1421" s="14"/>
      <c r="F1421" s="13"/>
    </row>
    <row r="1422" spans="2:6">
      <c r="B1422" s="11"/>
      <c r="D1422" s="14"/>
      <c r="F1422" s="13"/>
    </row>
    <row r="1423" spans="2:6">
      <c r="B1423" s="11"/>
      <c r="D1423" s="14"/>
      <c r="F1423" s="13"/>
    </row>
    <row r="1424" spans="2:6">
      <c r="B1424" s="11"/>
      <c r="D1424" s="14"/>
      <c r="F1424" s="13"/>
    </row>
    <row r="1425" spans="2:6">
      <c r="B1425" s="11"/>
      <c r="D1425" s="14"/>
      <c r="F1425" s="13"/>
    </row>
    <row r="1426" spans="2:6">
      <c r="B1426" s="11"/>
      <c r="D1426" s="14"/>
      <c r="F1426" s="13"/>
    </row>
    <row r="1427" spans="2:6">
      <c r="B1427" s="11"/>
      <c r="D1427" s="14"/>
      <c r="F1427" s="13"/>
    </row>
    <row r="1428" spans="2:6">
      <c r="B1428" s="11"/>
      <c r="D1428" s="14"/>
      <c r="F1428" s="13"/>
    </row>
    <row r="1429" spans="2:6">
      <c r="B1429" s="11"/>
      <c r="D1429" s="14"/>
      <c r="F1429" s="13"/>
    </row>
    <row r="1430" spans="2:6">
      <c r="B1430" s="11"/>
      <c r="D1430" s="14"/>
      <c r="F1430" s="13"/>
    </row>
    <row r="1431" spans="2:6">
      <c r="B1431" s="11"/>
      <c r="D1431" s="14"/>
      <c r="F1431" s="13"/>
    </row>
    <row r="1432" spans="2:6">
      <c r="B1432" s="11"/>
      <c r="D1432" s="14"/>
      <c r="F1432" s="13"/>
    </row>
    <row r="1433" spans="2:6">
      <c r="B1433" s="11"/>
      <c r="D1433" s="14"/>
      <c r="F1433" s="13"/>
    </row>
    <row r="1434" spans="2:6">
      <c r="B1434" s="11"/>
      <c r="D1434" s="14"/>
      <c r="F1434" s="13"/>
    </row>
    <row r="1435" spans="2:6">
      <c r="B1435" s="11"/>
      <c r="D1435" s="14"/>
      <c r="F1435" s="13"/>
    </row>
    <row r="1436" spans="2:6">
      <c r="B1436" s="11"/>
      <c r="D1436" s="14"/>
      <c r="F1436" s="13"/>
    </row>
    <row r="1437" spans="2:6">
      <c r="B1437" s="11"/>
      <c r="D1437" s="14"/>
      <c r="F1437" s="13"/>
    </row>
    <row r="1438" spans="2:6">
      <c r="B1438" s="11"/>
      <c r="D1438" s="14"/>
      <c r="F1438" s="13"/>
    </row>
    <row r="1439" spans="2:6">
      <c r="B1439" s="11"/>
      <c r="D1439" s="14"/>
      <c r="F1439" s="13"/>
    </row>
    <row r="1440" spans="2:6">
      <c r="B1440" s="11"/>
      <c r="D1440" s="14"/>
      <c r="F1440" s="13"/>
    </row>
    <row r="1441" spans="2:6">
      <c r="B1441" s="11"/>
      <c r="D1441" s="14"/>
      <c r="F1441" s="13"/>
    </row>
    <row r="1442" spans="2:6">
      <c r="B1442" s="11"/>
      <c r="D1442" s="14"/>
      <c r="F1442" s="13"/>
    </row>
    <row r="1443" spans="2:6">
      <c r="B1443" s="11"/>
      <c r="D1443" s="14"/>
      <c r="F1443" s="13"/>
    </row>
    <row r="1444" spans="2:6">
      <c r="B1444" s="11"/>
      <c r="D1444" s="14"/>
      <c r="F1444" s="13"/>
    </row>
    <row r="1445" spans="2:6">
      <c r="B1445" s="11"/>
      <c r="D1445" s="14"/>
      <c r="F1445" s="13"/>
    </row>
    <row r="1446" spans="2:6">
      <c r="B1446" s="11"/>
      <c r="D1446" s="14"/>
      <c r="F1446" s="13"/>
    </row>
    <row r="1447" spans="2:6">
      <c r="B1447" s="11"/>
      <c r="D1447" s="14"/>
      <c r="F1447" s="13"/>
    </row>
    <row r="1448" spans="2:6">
      <c r="B1448" s="11"/>
      <c r="D1448" s="14"/>
      <c r="F1448" s="13"/>
    </row>
    <row r="1449" spans="2:6">
      <c r="B1449" s="11"/>
      <c r="D1449" s="14"/>
      <c r="F1449" s="13"/>
    </row>
    <row r="1450" spans="2:6">
      <c r="B1450" s="11"/>
      <c r="D1450" s="14"/>
      <c r="F1450" s="13"/>
    </row>
    <row r="1451" spans="2:6">
      <c r="B1451" s="11"/>
      <c r="D1451" s="14"/>
      <c r="F1451" s="13"/>
    </row>
    <row r="1452" spans="2:6">
      <c r="B1452" s="11"/>
      <c r="D1452" s="14"/>
      <c r="F1452" s="13"/>
    </row>
    <row r="1453" spans="2:6">
      <c r="B1453" s="11"/>
      <c r="D1453" s="14"/>
      <c r="F1453" s="13"/>
    </row>
    <row r="1454" spans="2:6">
      <c r="B1454" s="11"/>
      <c r="D1454" s="14"/>
      <c r="F1454" s="13"/>
    </row>
    <row r="1455" spans="2:6">
      <c r="B1455" s="11"/>
      <c r="D1455" s="14"/>
      <c r="F1455" s="13"/>
    </row>
    <row r="1456" spans="2:6">
      <c r="B1456" s="11"/>
      <c r="D1456" s="14"/>
      <c r="F1456" s="13"/>
    </row>
    <row r="1457" spans="2:6">
      <c r="B1457" s="11"/>
      <c r="D1457" s="14"/>
      <c r="F1457" s="13"/>
    </row>
    <row r="1458" spans="2:6">
      <c r="B1458" s="11"/>
      <c r="D1458" s="14"/>
      <c r="F1458" s="13"/>
    </row>
    <row r="1459" spans="2:6">
      <c r="B1459" s="11"/>
      <c r="D1459" s="14"/>
      <c r="F1459" s="13"/>
    </row>
    <row r="1460" spans="2:6">
      <c r="B1460" s="11"/>
      <c r="D1460" s="14"/>
      <c r="F1460" s="13"/>
    </row>
    <row r="1461" spans="2:6">
      <c r="B1461" s="11"/>
      <c r="D1461" s="14"/>
      <c r="F1461" s="13"/>
    </row>
    <row r="1462" spans="2:6">
      <c r="B1462" s="11"/>
      <c r="D1462" s="14"/>
      <c r="F1462" s="13"/>
    </row>
    <row r="1463" spans="2:6">
      <c r="B1463" s="11"/>
      <c r="D1463" s="14"/>
      <c r="F1463" s="13"/>
    </row>
    <row r="1464" spans="2:6">
      <c r="B1464" s="11"/>
      <c r="D1464" s="14"/>
      <c r="F1464" s="13"/>
    </row>
    <row r="1465" spans="2:6">
      <c r="B1465" s="11"/>
      <c r="D1465" s="14"/>
      <c r="F1465" s="13"/>
    </row>
    <row r="1466" spans="2:6">
      <c r="B1466" s="11"/>
      <c r="D1466" s="14"/>
      <c r="F1466" s="13"/>
    </row>
    <row r="1467" spans="2:6">
      <c r="B1467" s="11"/>
      <c r="D1467" s="14"/>
      <c r="F1467" s="13"/>
    </row>
    <row r="1468" spans="2:6">
      <c r="B1468" s="11"/>
      <c r="D1468" s="14"/>
      <c r="F1468" s="13"/>
    </row>
    <row r="1469" spans="2:6">
      <c r="B1469" s="11"/>
      <c r="D1469" s="14"/>
      <c r="F1469" s="13"/>
    </row>
    <row r="1470" spans="2:6">
      <c r="B1470" s="11"/>
      <c r="D1470" s="14"/>
      <c r="F1470" s="13"/>
    </row>
    <row r="1471" spans="2:6">
      <c r="B1471" s="11"/>
      <c r="D1471" s="14"/>
      <c r="F1471" s="13"/>
    </row>
    <row r="1472" spans="2:6">
      <c r="B1472" s="11"/>
      <c r="D1472" s="14"/>
      <c r="F1472" s="13"/>
    </row>
    <row r="1473" spans="2:6">
      <c r="B1473" s="11"/>
      <c r="D1473" s="14"/>
      <c r="F1473" s="13"/>
    </row>
    <row r="1474" spans="2:6">
      <c r="B1474" s="11"/>
      <c r="D1474" s="14"/>
      <c r="F1474" s="13"/>
    </row>
    <row r="1475" spans="2:6">
      <c r="B1475" s="11"/>
      <c r="D1475" s="14"/>
      <c r="F1475" s="13"/>
    </row>
    <row r="1476" spans="2:6">
      <c r="B1476" s="11"/>
      <c r="D1476" s="14"/>
      <c r="F1476" s="13"/>
    </row>
    <row r="1477" spans="2:6">
      <c r="B1477" s="11"/>
      <c r="D1477" s="14"/>
      <c r="F1477" s="13"/>
    </row>
    <row r="1478" spans="2:6">
      <c r="B1478" s="11"/>
      <c r="D1478" s="14"/>
      <c r="F1478" s="13"/>
    </row>
    <row r="1479" spans="2:6">
      <c r="B1479" s="11"/>
      <c r="D1479" s="14"/>
      <c r="F1479" s="13"/>
    </row>
    <row r="1480" spans="2:6">
      <c r="B1480" s="11"/>
      <c r="D1480" s="14"/>
      <c r="F1480" s="13"/>
    </row>
    <row r="1481" spans="2:6">
      <c r="B1481" s="11"/>
      <c r="D1481" s="14"/>
      <c r="F1481" s="13"/>
    </row>
    <row r="1482" spans="2:6">
      <c r="B1482" s="11"/>
      <c r="D1482" s="14"/>
      <c r="F1482" s="13"/>
    </row>
    <row r="1483" spans="2:6">
      <c r="B1483" s="11"/>
      <c r="D1483" s="14"/>
      <c r="F1483" s="13"/>
    </row>
    <row r="1484" spans="2:6">
      <c r="B1484" s="11"/>
      <c r="D1484" s="14"/>
      <c r="F1484" s="13"/>
    </row>
    <row r="1485" spans="2:6">
      <c r="B1485" s="11"/>
      <c r="D1485" s="14"/>
      <c r="F1485" s="13"/>
    </row>
    <row r="1486" spans="2:6">
      <c r="B1486" s="11"/>
      <c r="D1486" s="14"/>
      <c r="F1486" s="13"/>
    </row>
    <row r="1487" spans="2:6">
      <c r="B1487" s="11"/>
      <c r="D1487" s="14"/>
      <c r="F1487" s="13"/>
    </row>
    <row r="1488" spans="2:6">
      <c r="B1488" s="11"/>
      <c r="D1488" s="14"/>
      <c r="F1488" s="13"/>
    </row>
    <row r="1489" spans="2:6">
      <c r="B1489" s="11"/>
      <c r="D1489" s="14"/>
      <c r="F1489" s="13"/>
    </row>
    <row r="1490" spans="2:6">
      <c r="B1490" s="11"/>
      <c r="D1490" s="14"/>
      <c r="F1490" s="13"/>
    </row>
    <row r="1491" spans="2:6">
      <c r="B1491" s="11"/>
      <c r="D1491" s="14"/>
      <c r="F1491" s="13"/>
    </row>
    <row r="1492" spans="2:6">
      <c r="B1492" s="11"/>
      <c r="D1492" s="14"/>
      <c r="F1492" s="13"/>
    </row>
    <row r="1493" spans="2:6">
      <c r="B1493" s="11"/>
      <c r="D1493" s="14"/>
      <c r="F1493" s="13"/>
    </row>
    <row r="1494" spans="2:6">
      <c r="B1494" s="11"/>
      <c r="D1494" s="14"/>
      <c r="F1494" s="13"/>
    </row>
    <row r="1495" spans="2:6">
      <c r="B1495" s="11"/>
      <c r="D1495" s="14"/>
      <c r="F1495" s="13"/>
    </row>
    <row r="1496" spans="2:6">
      <c r="B1496" s="11"/>
      <c r="D1496" s="14"/>
      <c r="F1496" s="13"/>
    </row>
    <row r="1497" spans="2:6">
      <c r="B1497" s="11"/>
      <c r="D1497" s="14"/>
      <c r="F1497" s="13"/>
    </row>
    <row r="1498" spans="2:6">
      <c r="B1498" s="11"/>
      <c r="D1498" s="14"/>
      <c r="F1498" s="13"/>
    </row>
    <row r="1499" spans="2:6">
      <c r="B1499" s="11"/>
      <c r="D1499" s="14"/>
      <c r="F1499" s="13"/>
    </row>
    <row r="1500" spans="2:6">
      <c r="B1500" s="11"/>
      <c r="D1500" s="14"/>
      <c r="F1500" s="13"/>
    </row>
    <row r="1501" spans="2:6">
      <c r="B1501" s="11"/>
      <c r="D1501" s="14"/>
      <c r="F1501" s="13"/>
    </row>
    <row r="1502" spans="2:6">
      <c r="B1502" s="11"/>
      <c r="D1502" s="14"/>
      <c r="F1502" s="13"/>
    </row>
    <row r="1503" spans="2:6">
      <c r="B1503" s="11"/>
      <c r="D1503" s="14"/>
      <c r="F1503" s="13"/>
    </row>
    <row r="1504" spans="2:6">
      <c r="B1504" s="11"/>
      <c r="D1504" s="14"/>
      <c r="F1504" s="13"/>
    </row>
    <row r="1505" spans="2:6">
      <c r="B1505" s="11"/>
      <c r="D1505" s="14"/>
      <c r="F1505" s="13"/>
    </row>
    <row r="1506" spans="2:6">
      <c r="B1506" s="11"/>
      <c r="D1506" s="14"/>
      <c r="F1506" s="13"/>
    </row>
    <row r="1507" spans="2:6">
      <c r="B1507" s="11"/>
      <c r="D1507" s="14"/>
      <c r="F1507" s="13"/>
    </row>
    <row r="1508" spans="2:6">
      <c r="B1508" s="11"/>
      <c r="D1508" s="14"/>
      <c r="F1508" s="13"/>
    </row>
    <row r="1509" spans="2:6">
      <c r="B1509" s="11"/>
      <c r="D1509" s="14"/>
      <c r="F1509" s="13"/>
    </row>
    <row r="1510" spans="2:6">
      <c r="B1510" s="11"/>
      <c r="D1510" s="14"/>
      <c r="F1510" s="13"/>
    </row>
    <row r="1511" spans="2:6">
      <c r="B1511" s="11"/>
      <c r="D1511" s="14"/>
      <c r="F1511" s="13"/>
    </row>
    <row r="1512" spans="2:6">
      <c r="B1512" s="11"/>
      <c r="D1512" s="14"/>
      <c r="F1512" s="13"/>
    </row>
    <row r="1513" spans="2:6">
      <c r="B1513" s="11"/>
      <c r="D1513" s="14"/>
      <c r="F1513" s="13"/>
    </row>
    <row r="1514" spans="2:6">
      <c r="B1514" s="11"/>
      <c r="D1514" s="14"/>
      <c r="F1514" s="13"/>
    </row>
    <row r="1515" spans="2:6">
      <c r="B1515" s="11"/>
      <c r="D1515" s="14"/>
      <c r="F1515" s="13"/>
    </row>
    <row r="1516" spans="2:6">
      <c r="B1516" s="11"/>
      <c r="D1516" s="14"/>
      <c r="F1516" s="13"/>
    </row>
    <row r="1517" spans="2:6">
      <c r="B1517" s="11"/>
      <c r="D1517" s="14"/>
      <c r="F1517" s="13"/>
    </row>
    <row r="1518" spans="2:6">
      <c r="B1518" s="11"/>
      <c r="D1518" s="14"/>
      <c r="F1518" s="13"/>
    </row>
    <row r="1519" spans="2:6">
      <c r="B1519" s="11"/>
      <c r="D1519" s="14"/>
      <c r="F1519" s="13"/>
    </row>
    <row r="1520" spans="2:6">
      <c r="B1520" s="11"/>
      <c r="D1520" s="14"/>
      <c r="F1520" s="13"/>
    </row>
    <row r="1521" spans="2:6">
      <c r="B1521" s="11"/>
      <c r="D1521" s="14"/>
      <c r="F1521" s="13"/>
    </row>
    <row r="1522" spans="2:6">
      <c r="B1522" s="11"/>
      <c r="D1522" s="14"/>
      <c r="F1522" s="13"/>
    </row>
    <row r="1523" spans="2:6">
      <c r="B1523" s="11"/>
      <c r="D1523" s="14"/>
      <c r="F1523" s="13"/>
    </row>
    <row r="1524" spans="2:6">
      <c r="B1524" s="11"/>
      <c r="D1524" s="14"/>
      <c r="F1524" s="13"/>
    </row>
    <row r="1525" spans="2:6">
      <c r="B1525" s="11"/>
      <c r="D1525" s="14"/>
      <c r="F1525" s="13"/>
    </row>
    <row r="1526" spans="2:6">
      <c r="B1526" s="11"/>
      <c r="D1526" s="14"/>
      <c r="F1526" s="13"/>
    </row>
    <row r="1527" spans="2:6">
      <c r="B1527" s="11"/>
      <c r="D1527" s="14"/>
      <c r="F1527" s="13"/>
    </row>
    <row r="1528" spans="2:6">
      <c r="B1528" s="11"/>
      <c r="D1528" s="14"/>
      <c r="F1528" s="13"/>
    </row>
    <row r="1529" spans="2:6">
      <c r="B1529" s="11"/>
      <c r="D1529" s="14"/>
      <c r="F1529" s="13"/>
    </row>
    <row r="1530" spans="2:6">
      <c r="B1530" s="11"/>
      <c r="D1530" s="14"/>
      <c r="F1530" s="13"/>
    </row>
    <row r="1531" spans="2:6">
      <c r="B1531" s="11"/>
      <c r="D1531" s="14"/>
      <c r="F1531" s="13"/>
    </row>
    <row r="1532" spans="2:6">
      <c r="B1532" s="11"/>
      <c r="D1532" s="14"/>
      <c r="F1532" s="13"/>
    </row>
    <row r="1533" spans="2:6">
      <c r="B1533" s="11"/>
      <c r="D1533" s="14"/>
      <c r="F1533" s="13"/>
    </row>
    <row r="1534" spans="2:6">
      <c r="B1534" s="11"/>
      <c r="D1534" s="14"/>
      <c r="F1534" s="13"/>
    </row>
    <row r="1535" spans="2:6">
      <c r="B1535" s="11"/>
      <c r="D1535" s="14"/>
      <c r="F1535" s="13"/>
    </row>
    <row r="1536" spans="2:6">
      <c r="B1536" s="11"/>
      <c r="D1536" s="14"/>
      <c r="F1536" s="13"/>
    </row>
    <row r="1537" spans="2:6">
      <c r="B1537" s="11"/>
      <c r="D1537" s="14"/>
      <c r="F1537" s="13"/>
    </row>
    <row r="1538" spans="2:6">
      <c r="B1538" s="11"/>
      <c r="D1538" s="14"/>
      <c r="F1538" s="13"/>
    </row>
    <row r="1539" spans="2:6">
      <c r="B1539" s="11"/>
      <c r="D1539" s="14"/>
      <c r="F1539" s="13"/>
    </row>
    <row r="1540" spans="2:6">
      <c r="B1540" s="11"/>
      <c r="D1540" s="14"/>
      <c r="F1540" s="13"/>
    </row>
    <row r="1541" spans="2:6">
      <c r="B1541" s="11"/>
      <c r="D1541" s="14"/>
      <c r="F1541" s="13"/>
    </row>
    <row r="1542" spans="2:6">
      <c r="B1542" s="11"/>
      <c r="D1542" s="14"/>
      <c r="F1542" s="13"/>
    </row>
    <row r="1543" spans="2:6">
      <c r="B1543" s="11"/>
      <c r="D1543" s="14"/>
      <c r="F1543" s="13"/>
    </row>
    <row r="1544" spans="2:6">
      <c r="B1544" s="11"/>
      <c r="D1544" s="14"/>
      <c r="F1544" s="13"/>
    </row>
    <row r="1545" spans="2:6">
      <c r="B1545" s="11"/>
      <c r="D1545" s="14"/>
      <c r="F1545" s="13"/>
    </row>
    <row r="1546" spans="2:6">
      <c r="B1546" s="11"/>
      <c r="D1546" s="14"/>
      <c r="F1546" s="13"/>
    </row>
    <row r="1547" spans="2:6">
      <c r="B1547" s="11"/>
      <c r="D1547" s="14"/>
      <c r="F1547" s="13"/>
    </row>
    <row r="1548" spans="2:6">
      <c r="B1548" s="11"/>
      <c r="D1548" s="14"/>
      <c r="F1548" s="13"/>
    </row>
    <row r="1549" spans="2:6">
      <c r="B1549" s="11"/>
      <c r="D1549" s="14"/>
      <c r="F1549" s="13"/>
    </row>
    <row r="1550" spans="2:6">
      <c r="B1550" s="11"/>
      <c r="D1550" s="14"/>
      <c r="F1550" s="13"/>
    </row>
    <row r="1551" spans="2:6">
      <c r="B1551" s="11"/>
      <c r="D1551" s="14"/>
      <c r="F1551" s="13"/>
    </row>
    <row r="1552" spans="2:6">
      <c r="B1552" s="11"/>
      <c r="D1552" s="14"/>
      <c r="F1552" s="13"/>
    </row>
    <row r="1553" spans="2:6">
      <c r="B1553" s="11"/>
      <c r="D1553" s="14"/>
      <c r="F1553" s="13"/>
    </row>
    <row r="1554" spans="2:6">
      <c r="B1554" s="11"/>
      <c r="D1554" s="14"/>
      <c r="F1554" s="13"/>
    </row>
    <row r="1555" spans="2:6">
      <c r="B1555" s="11"/>
      <c r="D1555" s="14"/>
      <c r="F1555" s="13"/>
    </row>
    <row r="1556" spans="2:6">
      <c r="B1556" s="11"/>
      <c r="D1556" s="14"/>
      <c r="F1556" s="13"/>
    </row>
    <row r="1557" spans="2:6">
      <c r="B1557" s="11"/>
      <c r="D1557" s="14"/>
      <c r="F1557" s="13"/>
    </row>
    <row r="1558" spans="2:6">
      <c r="B1558" s="11"/>
      <c r="D1558" s="14"/>
      <c r="F1558" s="13"/>
    </row>
    <row r="1559" spans="2:6">
      <c r="B1559" s="11"/>
      <c r="D1559" s="14"/>
      <c r="F1559" s="13"/>
    </row>
    <row r="1560" spans="2:6">
      <c r="B1560" s="11"/>
      <c r="D1560" s="14"/>
      <c r="F1560" s="13"/>
    </row>
    <row r="1561" spans="2:6">
      <c r="B1561" s="11"/>
      <c r="D1561" s="14"/>
      <c r="F1561" s="13"/>
    </row>
    <row r="1562" spans="2:6">
      <c r="B1562" s="11"/>
      <c r="D1562" s="14"/>
      <c r="F1562" s="13"/>
    </row>
    <row r="1563" spans="2:6">
      <c r="B1563" s="11"/>
      <c r="D1563" s="14"/>
      <c r="F1563" s="13"/>
    </row>
    <row r="1564" spans="2:6">
      <c r="B1564" s="11"/>
      <c r="D1564" s="14"/>
      <c r="F1564" s="13"/>
    </row>
    <row r="1565" spans="2:6">
      <c r="B1565" s="11"/>
      <c r="D1565" s="14"/>
      <c r="F1565" s="13"/>
    </row>
    <row r="1566" spans="2:6">
      <c r="B1566" s="11"/>
      <c r="D1566" s="14"/>
      <c r="F1566" s="13"/>
    </row>
    <row r="1567" spans="2:6">
      <c r="B1567" s="11"/>
      <c r="D1567" s="14"/>
      <c r="F1567" s="13"/>
    </row>
    <row r="1568" spans="2:6">
      <c r="B1568" s="11"/>
      <c r="D1568" s="14"/>
      <c r="F1568" s="13"/>
    </row>
    <row r="1569" spans="2:6">
      <c r="B1569" s="11"/>
      <c r="D1569" s="14"/>
      <c r="F1569" s="13"/>
    </row>
    <row r="1570" spans="2:6">
      <c r="B1570" s="11"/>
      <c r="D1570" s="14"/>
      <c r="F1570" s="13"/>
    </row>
    <row r="1571" spans="2:6">
      <c r="B1571" s="11"/>
      <c r="D1571" s="14"/>
      <c r="F1571" s="13"/>
    </row>
    <row r="1572" spans="2:6">
      <c r="B1572" s="11"/>
      <c r="D1572" s="14"/>
      <c r="F1572" s="13"/>
    </row>
    <row r="1573" spans="2:6">
      <c r="B1573" s="11"/>
      <c r="D1573" s="14"/>
      <c r="F1573" s="13"/>
    </row>
    <row r="1574" spans="2:6">
      <c r="B1574" s="11"/>
      <c r="D1574" s="14"/>
      <c r="F1574" s="13"/>
    </row>
    <row r="1575" spans="2:6">
      <c r="B1575" s="11"/>
      <c r="D1575" s="14"/>
      <c r="F1575" s="13"/>
    </row>
    <row r="1576" spans="2:6">
      <c r="B1576" s="11"/>
      <c r="D1576" s="14"/>
      <c r="F1576" s="13"/>
    </row>
    <row r="1577" spans="2:6">
      <c r="B1577" s="11"/>
      <c r="D1577" s="14"/>
      <c r="F1577" s="13"/>
    </row>
    <row r="1578" spans="2:6">
      <c r="B1578" s="11"/>
      <c r="D1578" s="14"/>
      <c r="F1578" s="13"/>
    </row>
    <row r="1579" spans="2:6">
      <c r="B1579" s="11"/>
      <c r="D1579" s="14"/>
      <c r="F1579" s="13"/>
    </row>
    <row r="1580" spans="2:6">
      <c r="B1580" s="11"/>
      <c r="D1580" s="14"/>
      <c r="F1580" s="13"/>
    </row>
    <row r="1581" spans="2:6">
      <c r="B1581" s="11"/>
      <c r="D1581" s="14"/>
      <c r="F1581" s="13"/>
    </row>
    <row r="1582" spans="2:6">
      <c r="B1582" s="11"/>
      <c r="D1582" s="14"/>
      <c r="F1582" s="13"/>
    </row>
    <row r="1583" spans="2:6">
      <c r="B1583" s="11"/>
      <c r="D1583" s="14"/>
      <c r="F1583" s="13"/>
    </row>
    <row r="1584" spans="2:6">
      <c r="B1584" s="11"/>
      <c r="D1584" s="14"/>
      <c r="F1584" s="13"/>
    </row>
    <row r="1585" spans="2:6">
      <c r="B1585" s="11"/>
      <c r="D1585" s="14"/>
      <c r="F1585" s="13"/>
    </row>
    <row r="1586" spans="2:6">
      <c r="B1586" s="11"/>
      <c r="D1586" s="14"/>
      <c r="F1586" s="13"/>
    </row>
    <row r="1587" spans="2:6">
      <c r="B1587" s="11"/>
      <c r="D1587" s="14"/>
      <c r="F1587" s="13"/>
    </row>
    <row r="1588" spans="2:6">
      <c r="B1588" s="11"/>
      <c r="D1588" s="14"/>
      <c r="F1588" s="13"/>
    </row>
    <row r="1589" spans="2:6">
      <c r="B1589" s="11"/>
      <c r="D1589" s="14"/>
      <c r="F1589" s="13"/>
    </row>
    <row r="1590" spans="2:6">
      <c r="B1590" s="11"/>
      <c r="D1590" s="14"/>
      <c r="F1590" s="13"/>
    </row>
    <row r="1591" spans="2:6">
      <c r="B1591" s="11"/>
      <c r="D1591" s="14"/>
      <c r="F1591" s="13"/>
    </row>
    <row r="1592" spans="2:6">
      <c r="B1592" s="11"/>
      <c r="D1592" s="14"/>
      <c r="F1592" s="13"/>
    </row>
    <row r="1593" spans="2:6">
      <c r="B1593" s="11"/>
      <c r="D1593" s="14"/>
      <c r="F1593" s="13"/>
    </row>
    <row r="1594" spans="2:6">
      <c r="B1594" s="11"/>
      <c r="D1594" s="14"/>
      <c r="F1594" s="13"/>
    </row>
    <row r="1595" spans="2:6">
      <c r="B1595" s="11"/>
      <c r="D1595" s="14"/>
      <c r="F1595" s="13"/>
    </row>
    <row r="1596" spans="2:6">
      <c r="B1596" s="11"/>
      <c r="D1596" s="14"/>
      <c r="F1596" s="13"/>
    </row>
    <row r="1597" spans="2:6">
      <c r="B1597" s="11"/>
      <c r="D1597" s="14"/>
      <c r="F1597" s="13"/>
    </row>
    <row r="1598" spans="2:6">
      <c r="B1598" s="11"/>
      <c r="D1598" s="14"/>
      <c r="F1598" s="13"/>
    </row>
    <row r="1599" spans="2:6">
      <c r="B1599" s="11"/>
      <c r="D1599" s="14"/>
      <c r="F1599" s="13"/>
    </row>
    <row r="1600" spans="2:6">
      <c r="B1600" s="11"/>
      <c r="D1600" s="14"/>
      <c r="F1600" s="13"/>
    </row>
    <row r="1601" spans="2:6">
      <c r="B1601" s="11"/>
      <c r="D1601" s="14"/>
      <c r="F1601" s="13"/>
    </row>
    <row r="1602" spans="2:6">
      <c r="B1602" s="11"/>
      <c r="D1602" s="14"/>
      <c r="F1602" s="13"/>
    </row>
    <row r="1603" spans="2:6">
      <c r="B1603" s="11"/>
      <c r="D1603" s="14"/>
      <c r="F1603" s="13"/>
    </row>
    <row r="1604" spans="2:6">
      <c r="B1604" s="11"/>
      <c r="D1604" s="14"/>
      <c r="F1604" s="13"/>
    </row>
    <row r="1605" spans="2:6">
      <c r="B1605" s="11"/>
      <c r="D1605" s="14"/>
      <c r="F1605" s="13"/>
    </row>
    <row r="1606" spans="2:6">
      <c r="B1606" s="11"/>
      <c r="D1606" s="14"/>
      <c r="F1606" s="13"/>
    </row>
    <row r="1607" spans="2:6">
      <c r="B1607" s="11"/>
      <c r="D1607" s="14"/>
      <c r="F1607" s="13"/>
    </row>
    <row r="1608" spans="2:6">
      <c r="B1608" s="11"/>
      <c r="D1608" s="14"/>
      <c r="F1608" s="13"/>
    </row>
    <row r="1609" spans="2:6">
      <c r="B1609" s="11"/>
      <c r="D1609" s="14"/>
      <c r="F1609" s="13"/>
    </row>
    <row r="1610" spans="2:6">
      <c r="B1610" s="11"/>
      <c r="D1610" s="14"/>
      <c r="F1610" s="13"/>
    </row>
    <row r="1611" spans="2:6">
      <c r="B1611" s="11"/>
      <c r="D1611" s="14"/>
      <c r="F1611" s="13"/>
    </row>
    <row r="1612" spans="2:6">
      <c r="B1612" s="11"/>
      <c r="D1612" s="14"/>
      <c r="F1612" s="13"/>
    </row>
    <row r="1613" spans="2:6">
      <c r="B1613" s="11"/>
      <c r="D1613" s="14"/>
      <c r="F1613" s="13"/>
    </row>
    <row r="1614" spans="2:6">
      <c r="B1614" s="11"/>
      <c r="D1614" s="14"/>
      <c r="F1614" s="13"/>
    </row>
    <row r="1615" spans="2:6">
      <c r="B1615" s="11"/>
      <c r="D1615" s="14"/>
      <c r="F1615" s="13"/>
    </row>
    <row r="1616" spans="2:6">
      <c r="B1616" s="11"/>
      <c r="D1616" s="14"/>
      <c r="F1616" s="13"/>
    </row>
    <row r="1617" spans="2:6">
      <c r="B1617" s="11"/>
      <c r="D1617" s="14"/>
      <c r="F1617" s="13"/>
    </row>
    <row r="1618" spans="2:6">
      <c r="B1618" s="11"/>
      <c r="D1618" s="14"/>
      <c r="F1618" s="13"/>
    </row>
    <row r="1619" spans="2:6">
      <c r="B1619" s="11"/>
      <c r="D1619" s="14"/>
      <c r="F1619" s="13"/>
    </row>
    <row r="1620" spans="2:6">
      <c r="B1620" s="11"/>
      <c r="D1620" s="14"/>
      <c r="F1620" s="13"/>
    </row>
    <row r="1621" spans="2:6">
      <c r="B1621" s="11"/>
      <c r="D1621" s="14"/>
      <c r="F1621" s="13"/>
    </row>
    <row r="1622" spans="2:6">
      <c r="B1622" s="11"/>
      <c r="D1622" s="14"/>
      <c r="F1622" s="13"/>
    </row>
    <row r="1623" spans="2:6">
      <c r="B1623" s="11"/>
      <c r="D1623" s="14"/>
      <c r="F1623" s="13"/>
    </row>
    <row r="1624" spans="2:6">
      <c r="B1624" s="11"/>
      <c r="D1624" s="14"/>
      <c r="F1624" s="13"/>
    </row>
    <row r="1625" spans="2:6">
      <c r="B1625" s="11"/>
      <c r="D1625" s="14"/>
      <c r="F1625" s="13"/>
    </row>
    <row r="1626" spans="2:6">
      <c r="B1626" s="11"/>
      <c r="D1626" s="14"/>
      <c r="F1626" s="13"/>
    </row>
    <row r="1627" spans="2:6">
      <c r="B1627" s="11"/>
      <c r="D1627" s="14"/>
      <c r="F1627" s="13"/>
    </row>
    <row r="1628" spans="2:6">
      <c r="B1628" s="11"/>
      <c r="D1628" s="14"/>
      <c r="F1628" s="13"/>
    </row>
    <row r="1629" spans="2:6">
      <c r="B1629" s="11"/>
      <c r="D1629" s="14"/>
      <c r="F1629" s="13"/>
    </row>
    <row r="1630" spans="2:6">
      <c r="B1630" s="11"/>
      <c r="D1630" s="14"/>
      <c r="F1630" s="13"/>
    </row>
    <row r="1631" spans="2:6">
      <c r="B1631" s="11"/>
      <c r="D1631" s="14"/>
      <c r="F1631" s="13"/>
    </row>
    <row r="1632" spans="2:6">
      <c r="B1632" s="11"/>
      <c r="D1632" s="14"/>
      <c r="F1632" s="13"/>
    </row>
    <row r="1633" spans="2:6">
      <c r="B1633" s="11"/>
      <c r="D1633" s="14"/>
      <c r="F1633" s="13"/>
    </row>
    <row r="1634" spans="2:6">
      <c r="B1634" s="11"/>
      <c r="D1634" s="14"/>
      <c r="F1634" s="13"/>
    </row>
    <row r="1635" spans="2:6">
      <c r="B1635" s="11"/>
      <c r="D1635" s="14"/>
      <c r="F1635" s="13"/>
    </row>
    <row r="1636" spans="2:6">
      <c r="B1636" s="11"/>
      <c r="D1636" s="14"/>
      <c r="F1636" s="13"/>
    </row>
    <row r="1637" spans="2:6">
      <c r="B1637" s="11"/>
      <c r="D1637" s="14"/>
      <c r="F1637" s="13"/>
    </row>
    <row r="1638" spans="2:6">
      <c r="B1638" s="11"/>
      <c r="D1638" s="14"/>
      <c r="F1638" s="13"/>
    </row>
    <row r="1639" spans="2:6">
      <c r="B1639" s="11"/>
      <c r="D1639" s="14"/>
      <c r="F1639" s="13"/>
    </row>
    <row r="1640" spans="2:6">
      <c r="B1640" s="11"/>
      <c r="D1640" s="14"/>
      <c r="F1640" s="13"/>
    </row>
    <row r="1641" spans="2:6">
      <c r="B1641" s="11"/>
      <c r="D1641" s="14"/>
      <c r="F1641" s="13"/>
    </row>
    <row r="1642" spans="2:6">
      <c r="B1642" s="11"/>
      <c r="D1642" s="14"/>
      <c r="F1642" s="13"/>
    </row>
    <row r="1643" spans="2:6">
      <c r="B1643" s="11"/>
      <c r="D1643" s="14"/>
      <c r="F1643" s="13"/>
    </row>
    <row r="1644" spans="2:6">
      <c r="B1644" s="11"/>
      <c r="D1644" s="14"/>
      <c r="F1644" s="13"/>
    </row>
    <row r="1645" spans="2:6">
      <c r="B1645" s="11"/>
      <c r="D1645" s="14"/>
      <c r="F1645" s="13"/>
    </row>
    <row r="1646" spans="2:6">
      <c r="B1646" s="11"/>
      <c r="D1646" s="14"/>
      <c r="F1646" s="13"/>
    </row>
    <row r="1647" spans="2:6">
      <c r="B1647" s="11"/>
      <c r="D1647" s="14"/>
      <c r="F1647" s="13"/>
    </row>
    <row r="1648" spans="2:6">
      <c r="B1648" s="11"/>
      <c r="D1648" s="14"/>
      <c r="F1648" s="13"/>
    </row>
    <row r="1649" spans="2:6">
      <c r="B1649" s="11"/>
      <c r="D1649" s="14"/>
      <c r="F1649" s="13"/>
    </row>
    <row r="1650" spans="2:6">
      <c r="B1650" s="11"/>
      <c r="D1650" s="14"/>
      <c r="F1650" s="13"/>
    </row>
    <row r="1651" spans="2:6">
      <c r="B1651" s="11"/>
      <c r="D1651" s="14"/>
      <c r="F1651" s="13"/>
    </row>
    <row r="1652" spans="2:6">
      <c r="B1652" s="11"/>
      <c r="D1652" s="14"/>
      <c r="F1652" s="13"/>
    </row>
    <row r="1653" spans="2:6">
      <c r="B1653" s="11"/>
      <c r="D1653" s="14"/>
      <c r="F1653" s="13"/>
    </row>
    <row r="1654" spans="2:6">
      <c r="B1654" s="11"/>
      <c r="D1654" s="14"/>
      <c r="F1654" s="13"/>
    </row>
    <row r="1655" spans="2:6">
      <c r="B1655" s="11"/>
      <c r="D1655" s="14"/>
      <c r="F1655" s="13"/>
    </row>
    <row r="1656" spans="2:6">
      <c r="B1656" s="11"/>
      <c r="D1656" s="14"/>
      <c r="F1656" s="13"/>
    </row>
    <row r="1657" spans="2:6">
      <c r="B1657" s="11"/>
      <c r="D1657" s="14"/>
      <c r="F1657" s="13"/>
    </row>
    <row r="1658" spans="2:6">
      <c r="B1658" s="11"/>
      <c r="D1658" s="14"/>
      <c r="F1658" s="13"/>
    </row>
    <row r="1659" spans="2:6">
      <c r="B1659" s="11"/>
      <c r="D1659" s="14"/>
      <c r="F1659" s="13"/>
    </row>
    <row r="1660" spans="2:6">
      <c r="B1660" s="11"/>
      <c r="D1660" s="14"/>
      <c r="F1660" s="13"/>
    </row>
    <row r="1661" spans="2:6">
      <c r="B1661" s="11"/>
      <c r="D1661" s="14"/>
      <c r="F1661" s="13"/>
    </row>
    <row r="1662" spans="2:6">
      <c r="B1662" s="11"/>
      <c r="D1662" s="14"/>
      <c r="F1662" s="13"/>
    </row>
    <row r="1663" spans="2:6">
      <c r="B1663" s="11"/>
      <c r="D1663" s="14"/>
      <c r="F1663" s="13"/>
    </row>
    <row r="1664" spans="2:6">
      <c r="B1664" s="11"/>
      <c r="D1664" s="14"/>
      <c r="F1664" s="13"/>
    </row>
    <row r="1665" spans="2:6">
      <c r="B1665" s="11"/>
      <c r="D1665" s="14"/>
      <c r="F1665" s="13"/>
    </row>
    <row r="1666" spans="2:6">
      <c r="B1666" s="11"/>
      <c r="D1666" s="14"/>
      <c r="F1666" s="13"/>
    </row>
    <row r="1667" spans="2:6">
      <c r="B1667" s="11"/>
      <c r="D1667" s="14"/>
      <c r="F1667" s="13"/>
    </row>
    <row r="1668" spans="2:6">
      <c r="B1668" s="11"/>
      <c r="D1668" s="14"/>
      <c r="F1668" s="13"/>
    </row>
    <row r="1669" spans="2:6">
      <c r="B1669" s="11"/>
      <c r="D1669" s="14"/>
      <c r="F1669" s="13"/>
    </row>
    <row r="1670" spans="2:6">
      <c r="B1670" s="11"/>
      <c r="D1670" s="14"/>
      <c r="F1670" s="13"/>
    </row>
    <row r="1671" spans="2:6">
      <c r="B1671" s="11"/>
      <c r="D1671" s="14"/>
      <c r="F1671" s="13"/>
    </row>
    <row r="1672" spans="2:6">
      <c r="B1672" s="11"/>
      <c r="D1672" s="14"/>
      <c r="F1672" s="13"/>
    </row>
    <row r="1673" spans="2:6">
      <c r="B1673" s="11"/>
      <c r="D1673" s="14"/>
      <c r="F1673" s="13"/>
    </row>
    <row r="1674" spans="2:6">
      <c r="B1674" s="11"/>
      <c r="D1674" s="14"/>
      <c r="F1674" s="13"/>
    </row>
    <row r="1675" spans="2:6">
      <c r="B1675" s="11"/>
      <c r="D1675" s="14"/>
      <c r="F1675" s="13"/>
    </row>
    <row r="1676" spans="2:6">
      <c r="B1676" s="11"/>
      <c r="D1676" s="14"/>
      <c r="F1676" s="13"/>
    </row>
    <row r="1677" spans="2:6">
      <c r="B1677" s="11"/>
      <c r="D1677" s="14"/>
      <c r="F1677" s="13"/>
    </row>
    <row r="1678" spans="2:6">
      <c r="B1678" s="11"/>
      <c r="D1678" s="14"/>
      <c r="F1678" s="13"/>
    </row>
    <row r="1679" spans="2:6">
      <c r="B1679" s="11"/>
      <c r="D1679" s="14"/>
      <c r="F1679" s="13"/>
    </row>
    <row r="1680" spans="2:6">
      <c r="B1680" s="11"/>
      <c r="D1680" s="14"/>
      <c r="F1680" s="13"/>
    </row>
    <row r="1681" spans="2:6">
      <c r="B1681" s="11"/>
      <c r="D1681" s="14"/>
      <c r="F1681" s="13"/>
    </row>
    <row r="1682" spans="2:6">
      <c r="B1682" s="11"/>
      <c r="D1682" s="14"/>
      <c r="F1682" s="13"/>
    </row>
    <row r="1683" spans="2:6">
      <c r="B1683" s="11"/>
      <c r="D1683" s="14"/>
      <c r="F1683" s="13"/>
    </row>
    <row r="1684" spans="2:6">
      <c r="B1684" s="11"/>
      <c r="D1684" s="14"/>
      <c r="F1684" s="13"/>
    </row>
    <row r="1685" spans="2:6">
      <c r="B1685" s="11"/>
      <c r="D1685" s="14"/>
      <c r="F1685" s="13"/>
    </row>
    <row r="1686" spans="2:6">
      <c r="B1686" s="11"/>
      <c r="D1686" s="14"/>
      <c r="F1686" s="13"/>
    </row>
    <row r="1687" spans="2:6">
      <c r="B1687" s="11"/>
      <c r="D1687" s="14"/>
      <c r="F1687" s="13"/>
    </row>
    <row r="1688" spans="2:6">
      <c r="B1688" s="11"/>
      <c r="D1688" s="14"/>
      <c r="F1688" s="13"/>
    </row>
    <row r="1689" spans="2:6">
      <c r="B1689" s="11"/>
      <c r="D1689" s="14"/>
      <c r="F1689" s="13"/>
    </row>
    <row r="1690" spans="2:6">
      <c r="B1690" s="11"/>
      <c r="D1690" s="14"/>
      <c r="F1690" s="13"/>
    </row>
    <row r="1691" spans="2:6">
      <c r="B1691" s="11"/>
      <c r="D1691" s="14"/>
      <c r="F1691" s="13"/>
    </row>
    <row r="1692" spans="2:6">
      <c r="B1692" s="11"/>
      <c r="D1692" s="14"/>
      <c r="F1692" s="13"/>
    </row>
    <row r="1693" spans="2:6">
      <c r="B1693" s="11"/>
      <c r="D1693" s="14"/>
      <c r="F1693" s="13"/>
    </row>
    <row r="1694" spans="2:6">
      <c r="B1694" s="11"/>
      <c r="D1694" s="14"/>
      <c r="F1694" s="13"/>
    </row>
    <row r="1695" spans="2:6">
      <c r="B1695" s="11"/>
      <c r="D1695" s="14"/>
      <c r="F1695" s="13"/>
    </row>
    <row r="1696" spans="2:6">
      <c r="B1696" s="11"/>
      <c r="D1696" s="14"/>
      <c r="F1696" s="13"/>
    </row>
    <row r="1697" spans="2:6">
      <c r="B1697" s="11"/>
      <c r="D1697" s="14"/>
      <c r="F1697" s="13"/>
    </row>
    <row r="1698" spans="2:6">
      <c r="B1698" s="11"/>
      <c r="D1698" s="14"/>
      <c r="F1698" s="13"/>
    </row>
    <row r="1699" spans="2:6">
      <c r="B1699" s="11"/>
      <c r="D1699" s="14"/>
      <c r="F1699" s="13"/>
    </row>
    <row r="1700" spans="2:6">
      <c r="B1700" s="11"/>
      <c r="D1700" s="14"/>
      <c r="F1700" s="13"/>
    </row>
    <row r="1701" spans="2:6">
      <c r="B1701" s="11"/>
      <c r="D1701" s="14"/>
      <c r="F1701" s="13"/>
    </row>
    <row r="1702" spans="2:6">
      <c r="B1702" s="11"/>
      <c r="D1702" s="14"/>
      <c r="F1702" s="13"/>
    </row>
    <row r="1703" spans="2:6">
      <c r="B1703" s="11"/>
      <c r="D1703" s="14"/>
      <c r="F1703" s="13"/>
    </row>
    <row r="1704" spans="2:6">
      <c r="B1704" s="11"/>
      <c r="D1704" s="14"/>
      <c r="F1704" s="13"/>
    </row>
    <row r="1705" spans="2:6">
      <c r="B1705" s="11"/>
      <c r="D1705" s="14"/>
      <c r="F1705" s="13"/>
    </row>
    <row r="1706" spans="2:6">
      <c r="B1706" s="11"/>
      <c r="D1706" s="14"/>
      <c r="F1706" s="13"/>
    </row>
    <row r="1707" spans="2:6">
      <c r="B1707" s="11"/>
      <c r="D1707" s="14"/>
      <c r="F1707" s="13"/>
    </row>
    <row r="1708" spans="2:6">
      <c r="B1708" s="11"/>
      <c r="D1708" s="14"/>
      <c r="F1708" s="13"/>
    </row>
    <row r="1709" spans="2:6">
      <c r="B1709" s="11"/>
      <c r="D1709" s="14"/>
      <c r="F1709" s="13"/>
    </row>
    <row r="1710" spans="2:6">
      <c r="B1710" s="11"/>
      <c r="D1710" s="14"/>
      <c r="F1710" s="13"/>
    </row>
    <row r="1711" spans="2:6">
      <c r="B1711" s="11"/>
      <c r="D1711" s="14"/>
      <c r="F1711" s="13"/>
    </row>
    <row r="1712" spans="2:6">
      <c r="B1712" s="11"/>
      <c r="D1712" s="14"/>
      <c r="F1712" s="13"/>
    </row>
    <row r="1713" spans="2:6">
      <c r="B1713" s="11"/>
      <c r="D1713" s="14"/>
      <c r="F1713" s="13"/>
    </row>
    <row r="1714" spans="2:6">
      <c r="B1714" s="11"/>
      <c r="D1714" s="14"/>
      <c r="F1714" s="13"/>
    </row>
    <row r="1715" spans="2:6">
      <c r="B1715" s="11"/>
      <c r="D1715" s="14"/>
      <c r="F1715" s="13"/>
    </row>
    <row r="1716" spans="2:6">
      <c r="B1716" s="11"/>
      <c r="D1716" s="14"/>
      <c r="F1716" s="13"/>
    </row>
    <row r="1717" spans="2:6">
      <c r="B1717" s="11"/>
      <c r="D1717" s="14"/>
      <c r="F1717" s="13"/>
    </row>
    <row r="1718" spans="2:6">
      <c r="B1718" s="11"/>
      <c r="D1718" s="14"/>
      <c r="F1718" s="13"/>
    </row>
    <row r="1719" spans="2:6">
      <c r="B1719" s="11"/>
      <c r="D1719" s="14"/>
      <c r="F1719" s="13"/>
    </row>
    <row r="1720" spans="2:6">
      <c r="B1720" s="11"/>
      <c r="D1720" s="14"/>
      <c r="F1720" s="13"/>
    </row>
    <row r="1721" spans="2:6">
      <c r="B1721" s="11"/>
      <c r="D1721" s="14"/>
      <c r="F1721" s="13"/>
    </row>
    <row r="1722" spans="2:6">
      <c r="B1722" s="11"/>
      <c r="D1722" s="14"/>
      <c r="F1722" s="13"/>
    </row>
    <row r="1723" spans="2:6">
      <c r="B1723" s="11"/>
      <c r="D1723" s="14"/>
      <c r="F1723" s="13"/>
    </row>
    <row r="1724" spans="2:6">
      <c r="B1724" s="11"/>
      <c r="D1724" s="14"/>
      <c r="F1724" s="13"/>
    </row>
    <row r="1725" spans="2:6">
      <c r="B1725" s="11"/>
      <c r="D1725" s="14"/>
      <c r="F1725" s="13"/>
    </row>
    <row r="1726" spans="2:6">
      <c r="B1726" s="11"/>
      <c r="D1726" s="14"/>
      <c r="F1726" s="13"/>
    </row>
    <row r="1727" spans="2:6">
      <c r="B1727" s="11"/>
      <c r="D1727" s="14"/>
      <c r="F1727" s="13"/>
    </row>
    <row r="1728" spans="2:6">
      <c r="B1728" s="11"/>
      <c r="D1728" s="14"/>
      <c r="F1728" s="13"/>
    </row>
    <row r="1729" spans="2:6">
      <c r="B1729" s="11"/>
      <c r="D1729" s="14"/>
      <c r="F1729" s="13"/>
    </row>
    <row r="1730" spans="2:6">
      <c r="B1730" s="11"/>
      <c r="D1730" s="14"/>
      <c r="F1730" s="13"/>
    </row>
    <row r="1731" spans="2:6">
      <c r="B1731" s="11"/>
      <c r="D1731" s="14"/>
      <c r="F1731" s="13"/>
    </row>
    <row r="1732" spans="2:6">
      <c r="B1732" s="11"/>
      <c r="D1732" s="14"/>
      <c r="F1732" s="13"/>
    </row>
    <row r="1733" spans="2:6">
      <c r="B1733" s="11"/>
      <c r="D1733" s="14"/>
      <c r="F1733" s="13"/>
    </row>
    <row r="1734" spans="2:6">
      <c r="B1734" s="11"/>
      <c r="D1734" s="14"/>
      <c r="F1734" s="13"/>
    </row>
    <row r="1735" spans="2:6">
      <c r="B1735" s="11"/>
      <c r="D1735" s="14"/>
      <c r="F1735" s="13"/>
    </row>
    <row r="1736" spans="2:6">
      <c r="B1736" s="11"/>
      <c r="D1736" s="14"/>
      <c r="F1736" s="13"/>
    </row>
    <row r="1737" spans="2:6">
      <c r="B1737" s="11"/>
      <c r="D1737" s="14"/>
      <c r="F1737" s="13"/>
    </row>
    <row r="1738" spans="2:6">
      <c r="B1738" s="11"/>
      <c r="D1738" s="14"/>
      <c r="F1738" s="13"/>
    </row>
    <row r="1739" spans="2:6">
      <c r="B1739" s="11"/>
      <c r="D1739" s="14"/>
      <c r="F1739" s="13"/>
    </row>
    <row r="1740" spans="2:6">
      <c r="B1740" s="11"/>
      <c r="D1740" s="14"/>
      <c r="F1740" s="13"/>
    </row>
    <row r="1741" spans="2:6">
      <c r="B1741" s="11"/>
      <c r="D1741" s="14"/>
      <c r="F1741" s="13"/>
    </row>
    <row r="1742" spans="2:6">
      <c r="B1742" s="11"/>
      <c r="D1742" s="14"/>
      <c r="F1742" s="13"/>
    </row>
    <row r="1743" spans="2:6">
      <c r="B1743" s="11"/>
      <c r="D1743" s="14"/>
      <c r="F1743" s="13"/>
    </row>
    <row r="1744" spans="2:6">
      <c r="B1744" s="11"/>
      <c r="D1744" s="14"/>
      <c r="F1744" s="13"/>
    </row>
    <row r="1745" spans="2:6">
      <c r="B1745" s="11"/>
      <c r="D1745" s="14"/>
      <c r="F1745" s="13"/>
    </row>
    <row r="1746" spans="2:6">
      <c r="B1746" s="11"/>
      <c r="D1746" s="14"/>
      <c r="F1746" s="13"/>
    </row>
    <row r="1747" spans="2:6">
      <c r="B1747" s="11"/>
      <c r="D1747" s="14"/>
      <c r="F1747" s="13"/>
    </row>
    <row r="1748" spans="2:6">
      <c r="B1748" s="11"/>
      <c r="D1748" s="14"/>
      <c r="F1748" s="13"/>
    </row>
    <row r="1749" spans="2:6">
      <c r="B1749" s="11"/>
      <c r="D1749" s="14"/>
      <c r="F1749" s="13"/>
    </row>
    <row r="1750" spans="2:6">
      <c r="B1750" s="11"/>
      <c r="D1750" s="14"/>
      <c r="F1750" s="13"/>
    </row>
    <row r="1751" spans="2:6">
      <c r="B1751" s="11"/>
      <c r="D1751" s="14"/>
      <c r="F1751" s="13"/>
    </row>
    <row r="1752" spans="2:6">
      <c r="B1752" s="11"/>
      <c r="D1752" s="14"/>
      <c r="F1752" s="13"/>
    </row>
    <row r="1753" spans="2:6">
      <c r="B1753" s="11"/>
      <c r="D1753" s="14"/>
      <c r="F1753" s="13"/>
    </row>
    <row r="1754" spans="2:6">
      <c r="B1754" s="11"/>
      <c r="D1754" s="14"/>
      <c r="F1754" s="13"/>
    </row>
    <row r="1755" spans="2:6">
      <c r="B1755" s="11"/>
      <c r="D1755" s="14"/>
      <c r="F1755" s="13"/>
    </row>
    <row r="1756" spans="2:6">
      <c r="B1756" s="11"/>
      <c r="D1756" s="14"/>
      <c r="F1756" s="13"/>
    </row>
    <row r="1757" spans="2:6">
      <c r="B1757" s="11"/>
      <c r="D1757" s="14"/>
      <c r="F1757" s="13"/>
    </row>
    <row r="1758" spans="2:6">
      <c r="B1758" s="11"/>
      <c r="D1758" s="14"/>
      <c r="F1758" s="13"/>
    </row>
    <row r="1759" spans="2:6">
      <c r="B1759" s="11"/>
      <c r="D1759" s="14"/>
      <c r="F1759" s="13"/>
    </row>
    <row r="1760" spans="2:6">
      <c r="B1760" s="11"/>
      <c r="D1760" s="14"/>
      <c r="F1760" s="13"/>
    </row>
    <row r="1761" spans="2:6">
      <c r="B1761" s="11"/>
      <c r="D1761" s="14"/>
      <c r="F1761" s="13"/>
    </row>
    <row r="1762" spans="2:6">
      <c r="B1762" s="11"/>
      <c r="D1762" s="14"/>
      <c r="F1762" s="13"/>
    </row>
    <row r="1763" spans="2:6">
      <c r="B1763" s="11"/>
      <c r="D1763" s="14"/>
      <c r="F1763" s="13"/>
    </row>
    <row r="1764" spans="2:6">
      <c r="B1764" s="11"/>
      <c r="D1764" s="14"/>
      <c r="F1764" s="13"/>
    </row>
    <row r="1765" spans="2:6">
      <c r="B1765" s="11"/>
      <c r="D1765" s="14"/>
      <c r="F1765" s="13"/>
    </row>
    <row r="1766" spans="2:6">
      <c r="B1766" s="11"/>
      <c r="D1766" s="14"/>
      <c r="F1766" s="13"/>
    </row>
    <row r="1767" spans="2:6">
      <c r="B1767" s="11"/>
      <c r="D1767" s="14"/>
      <c r="F1767" s="13"/>
    </row>
    <row r="1768" spans="2:6">
      <c r="B1768" s="11"/>
      <c r="D1768" s="14"/>
      <c r="F1768" s="13"/>
    </row>
    <row r="1769" spans="2:6">
      <c r="B1769" s="11"/>
      <c r="D1769" s="14"/>
      <c r="F1769" s="13"/>
    </row>
    <row r="1770" spans="2:6">
      <c r="B1770" s="11"/>
      <c r="D1770" s="14"/>
      <c r="F1770" s="13"/>
    </row>
    <row r="1771" spans="2:6">
      <c r="B1771" s="11"/>
      <c r="D1771" s="14"/>
      <c r="F1771" s="13"/>
    </row>
    <row r="1772" spans="2:6">
      <c r="B1772" s="11"/>
      <c r="D1772" s="14"/>
      <c r="F1772" s="13"/>
    </row>
    <row r="1773" spans="2:6">
      <c r="B1773" s="11"/>
      <c r="D1773" s="14"/>
      <c r="F1773" s="13"/>
    </row>
    <row r="1774" spans="2:6">
      <c r="B1774" s="11"/>
      <c r="D1774" s="14"/>
      <c r="F1774" s="13"/>
    </row>
    <row r="1775" spans="2:6">
      <c r="B1775" s="11"/>
      <c r="D1775" s="14"/>
      <c r="F1775" s="13"/>
    </row>
    <row r="1776" spans="2:6">
      <c r="B1776" s="11"/>
      <c r="D1776" s="14"/>
      <c r="F1776" s="13"/>
    </row>
    <row r="1777" spans="2:6">
      <c r="B1777" s="11"/>
      <c r="D1777" s="14"/>
      <c r="F1777" s="13"/>
    </row>
    <row r="1778" spans="2:6">
      <c r="B1778" s="11"/>
      <c r="D1778" s="14"/>
      <c r="F1778" s="13"/>
    </row>
    <row r="1779" spans="2:6">
      <c r="B1779" s="11"/>
      <c r="D1779" s="14"/>
      <c r="F1779" s="13"/>
    </row>
    <row r="1780" spans="2:6">
      <c r="B1780" s="11"/>
      <c r="D1780" s="14"/>
      <c r="F1780" s="13"/>
    </row>
    <row r="1781" spans="2:6">
      <c r="B1781" s="11"/>
      <c r="D1781" s="14"/>
      <c r="F1781" s="13"/>
    </row>
    <row r="1782" spans="2:6">
      <c r="B1782" s="11"/>
      <c r="D1782" s="14"/>
      <c r="F1782" s="13"/>
    </row>
    <row r="1783" spans="2:6">
      <c r="B1783" s="11"/>
      <c r="D1783" s="14"/>
      <c r="F1783" s="13"/>
    </row>
    <row r="1784" spans="2:6">
      <c r="B1784" s="11"/>
      <c r="D1784" s="14"/>
      <c r="F1784" s="13"/>
    </row>
    <row r="1785" spans="2:6">
      <c r="B1785" s="11"/>
      <c r="D1785" s="14"/>
      <c r="F1785" s="13"/>
    </row>
    <row r="1786" spans="2:6">
      <c r="B1786" s="11"/>
      <c r="D1786" s="14"/>
      <c r="F1786" s="13"/>
    </row>
    <row r="1787" spans="2:6">
      <c r="B1787" s="11"/>
      <c r="D1787" s="14"/>
      <c r="F1787" s="13"/>
    </row>
    <row r="1788" spans="2:6">
      <c r="B1788" s="11"/>
      <c r="D1788" s="14"/>
      <c r="F1788" s="13"/>
    </row>
    <row r="1789" spans="2:6">
      <c r="B1789" s="11"/>
      <c r="D1789" s="14"/>
      <c r="F1789" s="13"/>
    </row>
    <row r="1790" spans="2:6">
      <c r="B1790" s="11"/>
      <c r="D1790" s="14"/>
      <c r="F1790" s="13"/>
    </row>
    <row r="1791" spans="2:6">
      <c r="B1791" s="11"/>
      <c r="D1791" s="14"/>
      <c r="F1791" s="13"/>
    </row>
    <row r="1792" spans="2:6">
      <c r="B1792" s="11"/>
      <c r="D1792" s="14"/>
      <c r="F1792" s="13"/>
    </row>
    <row r="1793" spans="2:6">
      <c r="B1793" s="11"/>
      <c r="D1793" s="14"/>
      <c r="F1793" s="13"/>
    </row>
    <row r="1794" spans="2:6">
      <c r="B1794" s="11"/>
      <c r="D1794" s="14"/>
      <c r="F1794" s="13"/>
    </row>
    <row r="1795" spans="2:6">
      <c r="B1795" s="11"/>
      <c r="D1795" s="14"/>
      <c r="F1795" s="13"/>
    </row>
    <row r="1796" spans="2:6">
      <c r="B1796" s="11"/>
      <c r="D1796" s="14"/>
      <c r="F1796" s="13"/>
    </row>
    <row r="1797" spans="2:6">
      <c r="B1797" s="11"/>
      <c r="D1797" s="14"/>
      <c r="F1797" s="13"/>
    </row>
    <row r="1798" spans="2:6">
      <c r="B1798" s="11"/>
      <c r="D1798" s="14"/>
      <c r="F1798" s="13"/>
    </row>
    <row r="1799" spans="2:6">
      <c r="B1799" s="11"/>
      <c r="D1799" s="14"/>
      <c r="F1799" s="13"/>
    </row>
    <row r="1800" spans="2:6">
      <c r="B1800" s="11"/>
      <c r="D1800" s="14"/>
      <c r="F1800" s="13"/>
    </row>
    <row r="1801" spans="2:6">
      <c r="B1801" s="11"/>
      <c r="D1801" s="14"/>
      <c r="F1801" s="13"/>
    </row>
    <row r="1802" spans="2:6">
      <c r="B1802" s="11"/>
      <c r="D1802" s="14"/>
      <c r="F1802" s="13"/>
    </row>
    <row r="1803" spans="2:6">
      <c r="B1803" s="11"/>
      <c r="D1803" s="14"/>
      <c r="F1803" s="13"/>
    </row>
    <row r="1804" spans="2:6">
      <c r="B1804" s="11"/>
      <c r="D1804" s="14"/>
      <c r="F1804" s="13"/>
    </row>
    <row r="1805" spans="2:6">
      <c r="B1805" s="11"/>
      <c r="D1805" s="14"/>
      <c r="F1805" s="13"/>
    </row>
    <row r="1806" spans="2:6">
      <c r="B1806" s="11"/>
      <c r="D1806" s="14"/>
      <c r="F1806" s="13"/>
    </row>
    <row r="1807" spans="2:6">
      <c r="B1807" s="11"/>
      <c r="D1807" s="14"/>
      <c r="F1807" s="13"/>
    </row>
    <row r="1808" spans="2:6">
      <c r="B1808" s="11"/>
      <c r="D1808" s="14"/>
      <c r="F1808" s="13"/>
    </row>
    <row r="1809" spans="2:6">
      <c r="B1809" s="11"/>
      <c r="D1809" s="14"/>
      <c r="F1809" s="13"/>
    </row>
    <row r="1810" spans="2:6">
      <c r="B1810" s="11"/>
      <c r="D1810" s="14"/>
      <c r="F1810" s="13"/>
    </row>
    <row r="1811" spans="2:6">
      <c r="B1811" s="11"/>
      <c r="D1811" s="14"/>
      <c r="F1811" s="13"/>
    </row>
    <row r="1812" spans="2:6">
      <c r="B1812" s="11"/>
      <c r="D1812" s="14"/>
      <c r="F1812" s="13"/>
    </row>
    <row r="1813" spans="2:6">
      <c r="B1813" s="11"/>
      <c r="D1813" s="14"/>
      <c r="F1813" s="13"/>
    </row>
    <row r="1814" spans="2:6">
      <c r="B1814" s="11"/>
      <c r="D1814" s="14"/>
      <c r="F1814" s="13"/>
    </row>
    <row r="1815" spans="2:6">
      <c r="B1815" s="11"/>
      <c r="D1815" s="14"/>
      <c r="F1815" s="13"/>
    </row>
    <row r="1816" spans="2:6">
      <c r="B1816" s="11"/>
      <c r="D1816" s="14"/>
      <c r="F1816" s="13"/>
    </row>
    <row r="1817" spans="2:6">
      <c r="B1817" s="11"/>
      <c r="D1817" s="14"/>
      <c r="F1817" s="13"/>
    </row>
    <row r="1818" spans="2:6">
      <c r="B1818" s="11"/>
      <c r="D1818" s="14"/>
      <c r="F1818" s="13"/>
    </row>
    <row r="1819" spans="2:6">
      <c r="B1819" s="11"/>
      <c r="D1819" s="14"/>
      <c r="F1819" s="13"/>
    </row>
    <row r="1820" spans="2:6">
      <c r="B1820" s="11"/>
      <c r="D1820" s="14"/>
      <c r="F1820" s="13"/>
    </row>
    <row r="1821" spans="2:6">
      <c r="B1821" s="11"/>
      <c r="D1821" s="14"/>
      <c r="F1821" s="13"/>
    </row>
    <row r="1822" spans="2:6">
      <c r="B1822" s="11"/>
      <c r="D1822" s="14"/>
      <c r="F1822" s="13"/>
    </row>
    <row r="1823" spans="2:6">
      <c r="B1823" s="11"/>
      <c r="D1823" s="14"/>
      <c r="F1823" s="13"/>
    </row>
    <row r="1824" spans="2:6">
      <c r="B1824" s="11"/>
      <c r="D1824" s="14"/>
      <c r="F1824" s="13"/>
    </row>
    <row r="1825" spans="2:6">
      <c r="B1825" s="11"/>
      <c r="D1825" s="14"/>
      <c r="F1825" s="13"/>
    </row>
    <row r="1826" spans="2:6">
      <c r="B1826" s="11"/>
      <c r="D1826" s="14"/>
      <c r="F1826" s="13"/>
    </row>
    <row r="1827" spans="2:6">
      <c r="B1827" s="11"/>
      <c r="D1827" s="14"/>
      <c r="F1827" s="13"/>
    </row>
    <row r="1828" spans="2:6">
      <c r="B1828" s="11"/>
      <c r="D1828" s="14"/>
      <c r="F1828" s="13"/>
    </row>
    <row r="1829" spans="2:6">
      <c r="B1829" s="11"/>
      <c r="D1829" s="14"/>
      <c r="F1829" s="13"/>
    </row>
    <row r="1830" spans="2:6">
      <c r="B1830" s="11"/>
      <c r="D1830" s="14"/>
      <c r="F1830" s="13"/>
    </row>
    <row r="1831" spans="2:6">
      <c r="B1831" s="11"/>
      <c r="D1831" s="14"/>
      <c r="F1831" s="13"/>
    </row>
    <row r="1832" spans="2:6">
      <c r="B1832" s="11"/>
      <c r="D1832" s="14"/>
      <c r="F1832" s="13"/>
    </row>
    <row r="1833" spans="2:6">
      <c r="B1833" s="11"/>
      <c r="D1833" s="14"/>
      <c r="F1833" s="13"/>
    </row>
    <row r="1834" spans="2:6">
      <c r="B1834" s="11"/>
      <c r="D1834" s="14"/>
      <c r="F1834" s="13"/>
    </row>
    <row r="1835" spans="2:6">
      <c r="B1835" s="11"/>
      <c r="D1835" s="14"/>
      <c r="F1835" s="13"/>
    </row>
    <row r="1836" spans="2:6">
      <c r="B1836" s="11"/>
      <c r="D1836" s="14"/>
      <c r="F1836" s="13"/>
    </row>
    <row r="1837" spans="2:6">
      <c r="B1837" s="11"/>
      <c r="D1837" s="14"/>
      <c r="F1837" s="13"/>
    </row>
    <row r="1838" spans="2:6">
      <c r="B1838" s="11"/>
      <c r="D1838" s="14"/>
      <c r="F1838" s="13"/>
    </row>
    <row r="1839" spans="2:6">
      <c r="B1839" s="11"/>
      <c r="D1839" s="14"/>
      <c r="F1839" s="13"/>
    </row>
    <row r="1840" spans="2:6">
      <c r="B1840" s="11"/>
      <c r="D1840" s="14"/>
      <c r="F1840" s="13"/>
    </row>
    <row r="1841" spans="2:6">
      <c r="B1841" s="11"/>
      <c r="D1841" s="14"/>
      <c r="F1841" s="13"/>
    </row>
    <row r="1842" spans="2:6">
      <c r="B1842" s="11"/>
      <c r="D1842" s="14"/>
      <c r="F1842" s="13"/>
    </row>
    <row r="1843" spans="2:6">
      <c r="B1843" s="11"/>
      <c r="D1843" s="14"/>
      <c r="F1843" s="13"/>
    </row>
    <row r="1844" spans="2:6">
      <c r="B1844" s="11"/>
      <c r="D1844" s="14"/>
      <c r="F1844" s="13"/>
    </row>
    <row r="1845" spans="2:6">
      <c r="B1845" s="11"/>
      <c r="D1845" s="14"/>
      <c r="F1845" s="13"/>
    </row>
    <row r="1846" spans="2:6">
      <c r="B1846" s="11"/>
      <c r="D1846" s="14"/>
      <c r="F1846" s="13"/>
    </row>
    <row r="1847" spans="2:6">
      <c r="B1847" s="11"/>
      <c r="D1847" s="14"/>
      <c r="F1847" s="13"/>
    </row>
    <row r="1848" spans="2:6">
      <c r="B1848" s="11"/>
      <c r="D1848" s="14"/>
      <c r="F1848" s="13"/>
    </row>
    <row r="1849" spans="2:6">
      <c r="B1849" s="11"/>
      <c r="D1849" s="14"/>
      <c r="F1849" s="13"/>
    </row>
    <row r="1850" spans="2:6">
      <c r="B1850" s="11"/>
      <c r="D1850" s="14"/>
      <c r="F1850" s="13"/>
    </row>
    <row r="1851" spans="2:6">
      <c r="B1851" s="11"/>
      <c r="D1851" s="14"/>
      <c r="F1851" s="13"/>
    </row>
    <row r="1852" spans="2:6">
      <c r="B1852" s="11"/>
      <c r="D1852" s="14"/>
      <c r="F1852" s="13"/>
    </row>
    <row r="1853" spans="2:6">
      <c r="B1853" s="11"/>
      <c r="D1853" s="14"/>
      <c r="F1853" s="13"/>
    </row>
    <row r="1854" spans="2:6">
      <c r="B1854" s="11"/>
      <c r="D1854" s="14"/>
      <c r="F1854" s="13"/>
    </row>
    <row r="1855" spans="2:6">
      <c r="B1855" s="11"/>
      <c r="D1855" s="14"/>
      <c r="F1855" s="13"/>
    </row>
    <row r="1856" spans="2:6">
      <c r="B1856" s="11"/>
      <c r="D1856" s="14"/>
      <c r="F1856" s="13"/>
    </row>
    <row r="1857" spans="2:6">
      <c r="B1857" s="11"/>
      <c r="D1857" s="14"/>
      <c r="F1857" s="13"/>
    </row>
    <row r="1858" spans="2:6">
      <c r="B1858" s="11"/>
      <c r="D1858" s="14"/>
      <c r="F1858" s="13"/>
    </row>
    <row r="1859" spans="2:6">
      <c r="B1859" s="11"/>
      <c r="D1859" s="14"/>
      <c r="F1859" s="13"/>
    </row>
    <row r="1860" spans="2:6">
      <c r="B1860" s="11"/>
      <c r="D1860" s="14"/>
      <c r="F1860" s="13"/>
    </row>
    <row r="1861" spans="2:6">
      <c r="B1861" s="11"/>
      <c r="D1861" s="14"/>
      <c r="F1861" s="13"/>
    </row>
    <row r="1862" spans="2:6">
      <c r="B1862" s="11"/>
      <c r="D1862" s="14"/>
      <c r="F1862" s="13"/>
    </row>
    <row r="1863" spans="2:6">
      <c r="B1863" s="11"/>
      <c r="D1863" s="14"/>
      <c r="F1863" s="13"/>
    </row>
    <row r="1864" spans="2:6">
      <c r="B1864" s="11"/>
      <c r="D1864" s="14"/>
      <c r="F1864" s="13"/>
    </row>
    <row r="1865" spans="2:6">
      <c r="B1865" s="11"/>
      <c r="D1865" s="14"/>
      <c r="F1865" s="13"/>
    </row>
    <row r="1866" spans="2:6">
      <c r="B1866" s="11"/>
      <c r="D1866" s="14"/>
      <c r="F1866" s="13"/>
    </row>
    <row r="1867" spans="2:6">
      <c r="B1867" s="11"/>
      <c r="D1867" s="14"/>
      <c r="F1867" s="13"/>
    </row>
    <row r="1868" spans="2:6">
      <c r="B1868" s="11"/>
      <c r="D1868" s="14"/>
      <c r="F1868" s="13"/>
    </row>
    <row r="1869" spans="2:6">
      <c r="B1869" s="11"/>
      <c r="D1869" s="14"/>
      <c r="F1869" s="13"/>
    </row>
    <row r="1870" spans="2:6">
      <c r="B1870" s="11"/>
      <c r="D1870" s="14"/>
      <c r="F1870" s="13"/>
    </row>
    <row r="1871" spans="2:6">
      <c r="B1871" s="11"/>
      <c r="D1871" s="14"/>
      <c r="F1871" s="13"/>
    </row>
    <row r="1872" spans="2:6">
      <c r="B1872" s="11"/>
      <c r="D1872" s="14"/>
      <c r="F1872" s="13"/>
    </row>
    <row r="1873" spans="2:6">
      <c r="B1873" s="11"/>
      <c r="D1873" s="14"/>
      <c r="F1873" s="13"/>
    </row>
    <row r="1874" spans="2:6">
      <c r="B1874" s="11"/>
      <c r="D1874" s="14"/>
      <c r="F1874" s="13"/>
    </row>
    <row r="1875" spans="2:6">
      <c r="B1875" s="11"/>
      <c r="D1875" s="14"/>
      <c r="F1875" s="13"/>
    </row>
    <row r="1876" spans="2:6">
      <c r="B1876" s="11"/>
      <c r="D1876" s="14"/>
      <c r="F1876" s="13"/>
    </row>
    <row r="1877" spans="2:6">
      <c r="B1877" s="11"/>
      <c r="D1877" s="14"/>
      <c r="F1877" s="13"/>
    </row>
    <row r="1878" spans="2:6">
      <c r="B1878" s="11"/>
      <c r="D1878" s="14"/>
      <c r="F1878" s="13"/>
    </row>
    <row r="1879" spans="2:6">
      <c r="B1879" s="11"/>
      <c r="D1879" s="14"/>
      <c r="F1879" s="13"/>
    </row>
    <row r="1880" spans="2:6">
      <c r="B1880" s="11"/>
      <c r="D1880" s="14"/>
      <c r="F1880" s="13"/>
    </row>
    <row r="1881" spans="2:6">
      <c r="B1881" s="11"/>
      <c r="D1881" s="14"/>
      <c r="F1881" s="13"/>
    </row>
    <row r="1882" spans="2:6">
      <c r="B1882" s="11"/>
      <c r="D1882" s="14"/>
      <c r="F1882" s="13"/>
    </row>
    <row r="1883" spans="2:6">
      <c r="B1883" s="11"/>
      <c r="D1883" s="14"/>
      <c r="F1883" s="13"/>
    </row>
    <row r="1884" spans="2:6">
      <c r="B1884" s="11"/>
      <c r="D1884" s="14"/>
      <c r="F1884" s="13"/>
    </row>
    <row r="1885" spans="2:6">
      <c r="B1885" s="11"/>
      <c r="D1885" s="14"/>
      <c r="F1885" s="13"/>
    </row>
    <row r="1886" spans="2:6">
      <c r="B1886" s="11"/>
      <c r="D1886" s="14"/>
      <c r="F1886" s="13"/>
    </row>
    <row r="1887" spans="2:6">
      <c r="B1887" s="11"/>
      <c r="D1887" s="14"/>
      <c r="F1887" s="13"/>
    </row>
    <row r="1888" spans="2:6">
      <c r="B1888" s="11"/>
      <c r="D1888" s="14"/>
      <c r="F1888" s="13"/>
    </row>
    <row r="1889" spans="2:6">
      <c r="B1889" s="11"/>
      <c r="D1889" s="14"/>
      <c r="F1889" s="13"/>
    </row>
    <row r="1890" spans="2:6">
      <c r="B1890" s="11"/>
      <c r="D1890" s="14"/>
      <c r="F1890" s="13"/>
    </row>
    <row r="1891" spans="2:6">
      <c r="B1891" s="11"/>
      <c r="D1891" s="14"/>
      <c r="F1891" s="13"/>
    </row>
    <row r="1892" spans="2:6">
      <c r="B1892" s="11"/>
      <c r="D1892" s="14"/>
      <c r="F1892" s="13"/>
    </row>
    <row r="1893" spans="2:6">
      <c r="B1893" s="11"/>
      <c r="D1893" s="14"/>
      <c r="F1893" s="13"/>
    </row>
    <row r="1894" spans="2:6">
      <c r="B1894" s="11"/>
      <c r="D1894" s="14"/>
      <c r="F1894" s="13"/>
    </row>
    <row r="1895" spans="2:6">
      <c r="B1895" s="11"/>
      <c r="D1895" s="14"/>
      <c r="F1895" s="13"/>
    </row>
    <row r="1896" spans="2:6">
      <c r="B1896" s="11"/>
      <c r="D1896" s="14"/>
      <c r="F1896" s="13"/>
    </row>
    <row r="1897" spans="2:6">
      <c r="B1897" s="11"/>
      <c r="D1897" s="14"/>
      <c r="F1897" s="13"/>
    </row>
    <row r="1898" spans="2:6">
      <c r="B1898" s="11"/>
      <c r="D1898" s="14"/>
      <c r="F1898" s="13"/>
    </row>
    <row r="1899" spans="2:6">
      <c r="B1899" s="11"/>
      <c r="D1899" s="14"/>
      <c r="F1899" s="13"/>
    </row>
    <row r="1900" spans="2:6">
      <c r="B1900" s="11"/>
      <c r="D1900" s="14"/>
      <c r="F1900" s="13"/>
    </row>
    <row r="1901" spans="2:6">
      <c r="B1901" s="11"/>
      <c r="D1901" s="14"/>
      <c r="F1901" s="13"/>
    </row>
    <row r="1902" spans="2:6">
      <c r="B1902" s="11"/>
      <c r="D1902" s="14"/>
      <c r="F1902" s="13"/>
    </row>
    <row r="1903" spans="2:6">
      <c r="B1903" s="11"/>
      <c r="D1903" s="14"/>
      <c r="F1903" s="13"/>
    </row>
    <row r="1904" spans="2:6">
      <c r="B1904" s="11"/>
      <c r="D1904" s="14"/>
      <c r="F1904" s="13"/>
    </row>
    <row r="1905" spans="2:6">
      <c r="B1905" s="11"/>
      <c r="D1905" s="14"/>
      <c r="F1905" s="13"/>
    </row>
    <row r="1906" spans="2:6">
      <c r="B1906" s="11"/>
      <c r="D1906" s="14"/>
      <c r="F1906" s="13"/>
    </row>
    <row r="1907" spans="2:6">
      <c r="B1907" s="11"/>
      <c r="D1907" s="14"/>
      <c r="F1907" s="13"/>
    </row>
    <row r="1908" spans="2:6">
      <c r="B1908" s="11"/>
      <c r="D1908" s="14"/>
      <c r="F1908" s="13"/>
    </row>
    <row r="1909" spans="2:6">
      <c r="B1909" s="11"/>
      <c r="D1909" s="14"/>
      <c r="F1909" s="13"/>
    </row>
    <row r="1910" spans="2:6">
      <c r="B1910" s="11"/>
      <c r="D1910" s="14"/>
      <c r="F1910" s="13"/>
    </row>
    <row r="1911" spans="2:6">
      <c r="B1911" s="11"/>
      <c r="D1911" s="14"/>
      <c r="F1911" s="13"/>
    </row>
    <row r="1912" spans="2:6">
      <c r="B1912" s="11"/>
      <c r="D1912" s="14"/>
      <c r="F1912" s="13"/>
    </row>
    <row r="1913" spans="2:6">
      <c r="B1913" s="11"/>
      <c r="D1913" s="14"/>
      <c r="F1913" s="13"/>
    </row>
    <row r="1914" spans="2:6">
      <c r="B1914" s="11"/>
      <c r="D1914" s="14"/>
      <c r="F1914" s="13"/>
    </row>
    <row r="1915" spans="2:6">
      <c r="B1915" s="11"/>
      <c r="D1915" s="14"/>
      <c r="F1915" s="13"/>
    </row>
    <row r="1916" spans="2:6">
      <c r="B1916" s="11"/>
      <c r="D1916" s="14"/>
      <c r="F1916" s="13"/>
    </row>
    <row r="1917" spans="2:6">
      <c r="B1917" s="11"/>
      <c r="D1917" s="14"/>
      <c r="F1917" s="13"/>
    </row>
    <row r="1918" spans="2:6">
      <c r="B1918" s="11"/>
      <c r="D1918" s="14"/>
      <c r="F1918" s="13"/>
    </row>
    <row r="1919" spans="2:6">
      <c r="B1919" s="11"/>
      <c r="D1919" s="14"/>
      <c r="F1919" s="13"/>
    </row>
    <row r="1920" spans="2:6">
      <c r="B1920" s="11"/>
      <c r="D1920" s="14"/>
      <c r="F1920" s="13"/>
    </row>
    <row r="1921" spans="2:6">
      <c r="B1921" s="11"/>
      <c r="D1921" s="14"/>
      <c r="F1921" s="13"/>
    </row>
    <row r="1922" spans="2:6">
      <c r="B1922" s="11"/>
      <c r="D1922" s="14"/>
      <c r="F1922" s="13"/>
    </row>
    <row r="1923" spans="2:6">
      <c r="B1923" s="11"/>
      <c r="D1923" s="14"/>
      <c r="F1923" s="13"/>
    </row>
    <row r="1924" spans="2:6">
      <c r="B1924" s="11"/>
      <c r="D1924" s="14"/>
      <c r="F1924" s="13"/>
    </row>
    <row r="1925" spans="2:6">
      <c r="B1925" s="11"/>
      <c r="D1925" s="14"/>
      <c r="F1925" s="13"/>
    </row>
    <row r="1926" spans="2:6">
      <c r="B1926" s="11"/>
      <c r="D1926" s="14"/>
      <c r="F1926" s="13"/>
    </row>
    <row r="1927" spans="2:6">
      <c r="B1927" s="11"/>
      <c r="D1927" s="14"/>
      <c r="F1927" s="13"/>
    </row>
    <row r="1928" spans="2:6">
      <c r="B1928" s="11"/>
      <c r="D1928" s="14"/>
      <c r="F1928" s="13"/>
    </row>
    <row r="1929" spans="2:6">
      <c r="B1929" s="11"/>
      <c r="D1929" s="14"/>
      <c r="F1929" s="13"/>
    </row>
    <row r="1930" spans="2:6">
      <c r="B1930" s="11"/>
      <c r="D1930" s="14"/>
      <c r="F1930" s="13"/>
    </row>
    <row r="1931" spans="2:6">
      <c r="B1931" s="11"/>
      <c r="D1931" s="14"/>
      <c r="F1931" s="13"/>
    </row>
    <row r="1932" spans="2:6">
      <c r="B1932" s="11"/>
      <c r="D1932" s="14"/>
      <c r="F1932" s="13"/>
    </row>
    <row r="1933" spans="2:6">
      <c r="B1933" s="11"/>
      <c r="D1933" s="14"/>
      <c r="F1933" s="13"/>
    </row>
    <row r="1934" spans="2:6">
      <c r="B1934" s="11"/>
      <c r="D1934" s="14"/>
      <c r="F1934" s="13"/>
    </row>
    <row r="1935" spans="2:6">
      <c r="B1935" s="11"/>
      <c r="D1935" s="14"/>
      <c r="F1935" s="13"/>
    </row>
    <row r="1936" spans="2:6">
      <c r="B1936" s="11"/>
      <c r="D1936" s="14"/>
      <c r="F1936" s="13"/>
    </row>
    <row r="1937" spans="2:6">
      <c r="B1937" s="11"/>
      <c r="D1937" s="14"/>
      <c r="F1937" s="13"/>
    </row>
    <row r="1938" spans="2:6">
      <c r="B1938" s="11"/>
      <c r="D1938" s="14"/>
      <c r="F1938" s="13"/>
    </row>
    <row r="1939" spans="2:6">
      <c r="B1939" s="11"/>
      <c r="D1939" s="14"/>
      <c r="F1939" s="13"/>
    </row>
    <row r="1940" spans="2:6">
      <c r="B1940" s="11"/>
      <c r="D1940" s="14"/>
      <c r="F1940" s="13"/>
    </row>
    <row r="1941" spans="2:6">
      <c r="B1941" s="11"/>
      <c r="D1941" s="14"/>
      <c r="F1941" s="13"/>
    </row>
    <row r="1942" spans="2:6">
      <c r="B1942" s="11"/>
      <c r="D1942" s="14"/>
      <c r="F1942" s="13"/>
    </row>
    <row r="1943" spans="2:6">
      <c r="B1943" s="11"/>
      <c r="D1943" s="14"/>
      <c r="F1943" s="13"/>
    </row>
    <row r="1944" spans="2:6">
      <c r="B1944" s="11"/>
      <c r="D1944" s="14"/>
      <c r="F1944" s="13"/>
    </row>
    <row r="1945" spans="2:6">
      <c r="B1945" s="11"/>
      <c r="D1945" s="14"/>
      <c r="F1945" s="13"/>
    </row>
    <row r="1946" spans="2:6">
      <c r="B1946" s="11"/>
      <c r="D1946" s="14"/>
      <c r="F1946" s="13"/>
    </row>
    <row r="1947" spans="2:6">
      <c r="B1947" s="11"/>
      <c r="D1947" s="14"/>
      <c r="F1947" s="13"/>
    </row>
    <row r="1948" spans="2:6">
      <c r="B1948" s="11"/>
      <c r="D1948" s="14"/>
      <c r="F1948" s="13"/>
    </row>
    <row r="1949" spans="2:6">
      <c r="B1949" s="11"/>
      <c r="D1949" s="14"/>
      <c r="F1949" s="13"/>
    </row>
    <row r="1950" spans="2:6">
      <c r="B1950" s="11"/>
      <c r="D1950" s="14"/>
      <c r="F1950" s="13"/>
    </row>
    <row r="1951" spans="2:6">
      <c r="B1951" s="11"/>
      <c r="D1951" s="14"/>
      <c r="F1951" s="13"/>
    </row>
    <row r="1952" spans="2:6">
      <c r="B1952" s="11"/>
      <c r="D1952" s="14"/>
      <c r="F1952" s="13"/>
    </row>
    <row r="1953" spans="2:6">
      <c r="B1953" s="11"/>
      <c r="D1953" s="14"/>
      <c r="F1953" s="13"/>
    </row>
    <row r="1954" spans="2:6">
      <c r="B1954" s="11"/>
      <c r="D1954" s="14"/>
      <c r="F1954" s="13"/>
    </row>
    <row r="1955" spans="2:6">
      <c r="B1955" s="11"/>
      <c r="D1955" s="14"/>
      <c r="F1955" s="13"/>
    </row>
    <row r="1956" spans="2:6">
      <c r="B1956" s="11"/>
      <c r="D1956" s="14"/>
      <c r="F1956" s="13"/>
    </row>
    <row r="1957" spans="2:6">
      <c r="B1957" s="11"/>
      <c r="D1957" s="14"/>
      <c r="F1957" s="13"/>
    </row>
    <row r="1958" spans="2:6">
      <c r="B1958" s="11"/>
      <c r="D1958" s="14"/>
      <c r="F1958" s="13"/>
    </row>
    <row r="1959" spans="2:6">
      <c r="B1959" s="11"/>
      <c r="D1959" s="14"/>
      <c r="F1959" s="13"/>
    </row>
    <row r="1960" spans="2:6">
      <c r="B1960" s="11"/>
      <c r="D1960" s="14"/>
      <c r="F1960" s="13"/>
    </row>
    <row r="1961" spans="2:6">
      <c r="B1961" s="11"/>
      <c r="D1961" s="14"/>
      <c r="F1961" s="13"/>
    </row>
    <row r="1962" spans="2:6">
      <c r="B1962" s="11"/>
      <c r="D1962" s="14"/>
      <c r="F1962" s="13"/>
    </row>
    <row r="1963" spans="2:6">
      <c r="B1963" s="11"/>
      <c r="D1963" s="14"/>
      <c r="F1963" s="13"/>
    </row>
    <row r="1964" spans="2:6">
      <c r="B1964" s="11"/>
      <c r="D1964" s="14"/>
      <c r="F1964" s="13"/>
    </row>
    <row r="1965" spans="2:6">
      <c r="B1965" s="11"/>
      <c r="D1965" s="14"/>
      <c r="F1965" s="13"/>
    </row>
    <row r="1966" spans="2:6">
      <c r="B1966" s="11"/>
      <c r="D1966" s="14"/>
      <c r="F1966" s="13"/>
    </row>
    <row r="1967" spans="2:6">
      <c r="B1967" s="11"/>
      <c r="D1967" s="14"/>
      <c r="F1967" s="13"/>
    </row>
    <row r="1968" spans="2:6">
      <c r="B1968" s="11"/>
      <c r="D1968" s="14"/>
      <c r="F1968" s="13"/>
    </row>
    <row r="1969" spans="2:6">
      <c r="B1969" s="11"/>
      <c r="D1969" s="14"/>
      <c r="F1969" s="13"/>
    </row>
    <row r="1970" spans="2:6">
      <c r="B1970" s="11"/>
      <c r="D1970" s="14"/>
      <c r="F1970" s="13"/>
    </row>
    <row r="1971" spans="2:6">
      <c r="B1971" s="11"/>
      <c r="D1971" s="14"/>
      <c r="F1971" s="13"/>
    </row>
    <row r="1972" spans="2:6">
      <c r="B1972" s="11"/>
      <c r="D1972" s="14"/>
      <c r="F1972" s="13"/>
    </row>
    <row r="1973" spans="2:6">
      <c r="B1973" s="11"/>
      <c r="D1973" s="14"/>
      <c r="F1973" s="13"/>
    </row>
    <row r="1974" spans="2:6">
      <c r="B1974" s="11"/>
      <c r="D1974" s="14"/>
      <c r="F1974" s="13"/>
    </row>
    <row r="1975" spans="2:6">
      <c r="B1975" s="11"/>
      <c r="D1975" s="14"/>
      <c r="F1975" s="13"/>
    </row>
    <row r="1976" spans="2:6">
      <c r="B1976" s="11"/>
      <c r="D1976" s="14"/>
      <c r="F1976" s="13"/>
    </row>
    <row r="1977" spans="2:6">
      <c r="B1977" s="11"/>
      <c r="D1977" s="14"/>
      <c r="F1977" s="13"/>
    </row>
    <row r="1978" spans="2:6">
      <c r="B1978" s="11"/>
      <c r="D1978" s="14"/>
      <c r="F1978" s="13"/>
    </row>
    <row r="1979" spans="2:6">
      <c r="B1979" s="11"/>
      <c r="D1979" s="14"/>
      <c r="F1979" s="13"/>
    </row>
    <row r="1980" spans="2:6">
      <c r="B1980" s="11"/>
      <c r="D1980" s="14"/>
      <c r="F1980" s="13"/>
    </row>
    <row r="1981" spans="2:6">
      <c r="B1981" s="11"/>
      <c r="D1981" s="14"/>
      <c r="F1981" s="13"/>
    </row>
    <row r="1982" spans="2:6">
      <c r="B1982" s="11"/>
      <c r="D1982" s="14"/>
      <c r="F1982" s="13"/>
    </row>
    <row r="1983" spans="2:6">
      <c r="B1983" s="11"/>
      <c r="D1983" s="14"/>
      <c r="F1983" s="13"/>
    </row>
    <row r="1984" spans="2:6">
      <c r="B1984" s="11"/>
      <c r="D1984" s="14"/>
      <c r="F1984" s="13"/>
    </row>
    <row r="1985" spans="2:6">
      <c r="B1985" s="11"/>
      <c r="D1985" s="14"/>
      <c r="F1985" s="13"/>
    </row>
    <row r="1986" spans="2:6">
      <c r="B1986" s="11"/>
      <c r="D1986" s="14"/>
      <c r="F1986" s="13"/>
    </row>
    <row r="1987" spans="2:6">
      <c r="B1987" s="11"/>
      <c r="D1987" s="14"/>
      <c r="F1987" s="13"/>
    </row>
    <row r="1988" spans="2:6">
      <c r="B1988" s="11"/>
      <c r="D1988" s="14"/>
      <c r="F1988" s="13"/>
    </row>
    <row r="1989" spans="2:6">
      <c r="B1989" s="11"/>
      <c r="D1989" s="14"/>
      <c r="F1989" s="13"/>
    </row>
    <row r="1990" spans="2:6">
      <c r="B1990" s="11"/>
      <c r="D1990" s="14"/>
      <c r="F1990" s="13"/>
    </row>
    <row r="1991" spans="2:6">
      <c r="B1991" s="11"/>
      <c r="D1991" s="14"/>
      <c r="F1991" s="13"/>
    </row>
    <row r="1992" spans="2:6">
      <c r="B1992" s="11"/>
      <c r="D1992" s="14"/>
      <c r="F1992" s="13"/>
    </row>
    <row r="1993" spans="2:6">
      <c r="B1993" s="11"/>
      <c r="D1993" s="14"/>
      <c r="F1993" s="13"/>
    </row>
    <row r="1994" spans="2:6">
      <c r="B1994" s="11"/>
      <c r="D1994" s="14"/>
      <c r="F1994" s="13"/>
    </row>
    <row r="1995" spans="2:6">
      <c r="B1995" s="11"/>
      <c r="D1995" s="14"/>
      <c r="F1995" s="13"/>
    </row>
    <row r="1996" spans="2:6">
      <c r="B1996" s="11"/>
      <c r="D1996" s="14"/>
      <c r="F1996" s="13"/>
    </row>
    <row r="1997" spans="2:6">
      <c r="B1997" s="11"/>
      <c r="D1997" s="14"/>
      <c r="F1997" s="13"/>
    </row>
    <row r="1998" spans="2:6">
      <c r="B1998" s="11"/>
      <c r="D1998" s="14"/>
      <c r="F1998" s="13"/>
    </row>
    <row r="1999" spans="2:6">
      <c r="B1999" s="11"/>
      <c r="D1999" s="14"/>
      <c r="F1999" s="13"/>
    </row>
    <row r="2000" spans="2:6">
      <c r="B2000" s="11"/>
      <c r="D2000" s="14"/>
      <c r="F2000" s="13"/>
    </row>
    <row r="2001" spans="2:6">
      <c r="B2001" s="11"/>
      <c r="D2001" s="14"/>
      <c r="F2001" s="13"/>
    </row>
    <row r="2002" spans="2:6">
      <c r="B2002" s="11"/>
      <c r="D2002" s="14"/>
      <c r="F2002" s="13"/>
    </row>
    <row r="2003" spans="2:6">
      <c r="B2003" s="11"/>
      <c r="D2003" s="14"/>
      <c r="F2003" s="13"/>
    </row>
    <row r="2004" spans="2:6">
      <c r="B2004" s="11"/>
      <c r="D2004" s="14"/>
      <c r="F2004" s="13"/>
    </row>
    <row r="2005" spans="2:6">
      <c r="B2005" s="11"/>
      <c r="D2005" s="14"/>
      <c r="F2005" s="13"/>
    </row>
    <row r="2006" spans="2:6">
      <c r="B2006" s="11"/>
      <c r="D2006" s="14"/>
      <c r="F2006" s="13"/>
    </row>
    <row r="2007" spans="2:6">
      <c r="B2007" s="11"/>
      <c r="D2007" s="14"/>
      <c r="F2007" s="13"/>
    </row>
    <row r="2008" spans="2:6">
      <c r="B2008" s="11"/>
      <c r="D2008" s="14"/>
      <c r="F2008" s="13"/>
    </row>
    <row r="2009" spans="2:6">
      <c r="B2009" s="11"/>
      <c r="D2009" s="14"/>
      <c r="F2009" s="13"/>
    </row>
    <row r="2010" spans="2:6">
      <c r="B2010" s="11"/>
      <c r="D2010" s="14"/>
      <c r="F2010" s="13"/>
    </row>
    <row r="2011" spans="2:6">
      <c r="B2011" s="11"/>
      <c r="D2011" s="14"/>
      <c r="F2011" s="13"/>
    </row>
    <row r="2012" spans="2:6">
      <c r="B2012" s="11"/>
      <c r="D2012" s="14"/>
      <c r="F2012" s="13"/>
    </row>
    <row r="2013" spans="2:6">
      <c r="B2013" s="11"/>
      <c r="D2013" s="14"/>
      <c r="F2013" s="13"/>
    </row>
    <row r="2014" spans="2:6">
      <c r="B2014" s="11"/>
      <c r="D2014" s="14"/>
      <c r="F2014" s="13"/>
    </row>
    <row r="2015" spans="2:6">
      <c r="B2015" s="11"/>
      <c r="D2015" s="14"/>
      <c r="F2015" s="13"/>
    </row>
    <row r="2016" spans="2:6">
      <c r="B2016" s="11"/>
      <c r="D2016" s="14"/>
      <c r="F2016" s="13"/>
    </row>
    <row r="2017" spans="2:6">
      <c r="B2017" s="11"/>
      <c r="D2017" s="14"/>
      <c r="F2017" s="13"/>
    </row>
    <row r="2018" spans="2:6">
      <c r="B2018" s="11"/>
      <c r="D2018" s="14"/>
      <c r="F2018" s="13"/>
    </row>
    <row r="2019" spans="2:6">
      <c r="B2019" s="11"/>
      <c r="D2019" s="14"/>
      <c r="F2019" s="13"/>
    </row>
    <row r="2020" spans="2:6">
      <c r="B2020" s="11"/>
      <c r="D2020" s="14"/>
      <c r="F2020" s="13"/>
    </row>
    <row r="2021" spans="2:6">
      <c r="B2021" s="11"/>
      <c r="D2021" s="14"/>
      <c r="F2021" s="13"/>
    </row>
    <row r="2022" spans="2:6">
      <c r="B2022" s="11"/>
      <c r="D2022" s="14"/>
      <c r="F2022" s="13"/>
    </row>
    <row r="2023" spans="2:6">
      <c r="B2023" s="11"/>
      <c r="D2023" s="14"/>
      <c r="F2023" s="13"/>
    </row>
    <row r="2024" spans="2:6">
      <c r="B2024" s="11"/>
      <c r="D2024" s="14"/>
      <c r="F2024" s="13"/>
    </row>
    <row r="2025" spans="2:6">
      <c r="B2025" s="11"/>
      <c r="D2025" s="14"/>
      <c r="F2025" s="13"/>
    </row>
    <row r="2026" spans="2:6">
      <c r="B2026" s="11"/>
      <c r="D2026" s="14"/>
      <c r="F2026" s="13"/>
    </row>
    <row r="2027" spans="2:6">
      <c r="B2027" s="11"/>
      <c r="D2027" s="14"/>
      <c r="F2027" s="13"/>
    </row>
    <row r="2028" spans="2:6">
      <c r="B2028" s="11"/>
      <c r="D2028" s="14"/>
      <c r="F2028" s="13"/>
    </row>
    <row r="2029" spans="2:6">
      <c r="B2029" s="11"/>
      <c r="D2029" s="14"/>
      <c r="F2029" s="13"/>
    </row>
    <row r="2030" spans="2:6">
      <c r="B2030" s="11"/>
      <c r="D2030" s="14"/>
      <c r="F2030" s="13"/>
    </row>
    <row r="2031" spans="2:6">
      <c r="B2031" s="11"/>
      <c r="D2031" s="14"/>
      <c r="F2031" s="13"/>
    </row>
    <row r="2032" spans="2:6">
      <c r="B2032" s="11"/>
      <c r="D2032" s="14"/>
      <c r="F2032" s="13"/>
    </row>
    <row r="2033" spans="2:6">
      <c r="B2033" s="11"/>
      <c r="D2033" s="14"/>
      <c r="F2033" s="13"/>
    </row>
    <row r="2034" spans="2:6">
      <c r="B2034" s="11"/>
      <c r="D2034" s="14"/>
      <c r="F2034" s="13"/>
    </row>
    <row r="2035" spans="2:6">
      <c r="B2035" s="11"/>
      <c r="D2035" s="14"/>
      <c r="F2035" s="13"/>
    </row>
    <row r="2036" spans="2:6">
      <c r="B2036" s="11"/>
      <c r="D2036" s="14"/>
      <c r="F2036" s="13"/>
    </row>
    <row r="2037" spans="2:6">
      <c r="B2037" s="11"/>
      <c r="D2037" s="14"/>
      <c r="F2037" s="13"/>
    </row>
    <row r="2038" spans="2:6">
      <c r="B2038" s="11"/>
      <c r="D2038" s="14"/>
      <c r="F2038" s="13"/>
    </row>
    <row r="2039" spans="2:6">
      <c r="B2039" s="11"/>
      <c r="D2039" s="14"/>
      <c r="F2039" s="13"/>
    </row>
    <row r="2040" spans="2:6">
      <c r="B2040" s="11"/>
      <c r="D2040" s="14"/>
      <c r="F2040" s="13"/>
    </row>
    <row r="2041" spans="2:6">
      <c r="B2041" s="11"/>
      <c r="D2041" s="14"/>
      <c r="F2041" s="13"/>
    </row>
    <row r="2042" spans="2:6">
      <c r="B2042" s="11"/>
      <c r="D2042" s="14"/>
      <c r="F2042" s="13"/>
    </row>
    <row r="2043" spans="2:6">
      <c r="B2043" s="11"/>
      <c r="D2043" s="14"/>
      <c r="F2043" s="13"/>
    </row>
    <row r="2044" spans="2:6">
      <c r="B2044" s="11"/>
      <c r="D2044" s="14"/>
      <c r="F2044" s="13"/>
    </row>
    <row r="2045" spans="2:6">
      <c r="B2045" s="11"/>
      <c r="D2045" s="14"/>
      <c r="F2045" s="13"/>
    </row>
    <row r="2046" spans="2:6">
      <c r="B2046" s="11"/>
      <c r="D2046" s="14"/>
      <c r="F2046" s="13"/>
    </row>
    <row r="2047" spans="2:6">
      <c r="B2047" s="11"/>
      <c r="D2047" s="14"/>
      <c r="F2047" s="13"/>
    </row>
    <row r="2048" spans="2:6">
      <c r="B2048" s="11"/>
      <c r="D2048" s="14"/>
      <c r="F2048" s="13"/>
    </row>
    <row r="2049" spans="2:6">
      <c r="B2049" s="11"/>
      <c r="D2049" s="14"/>
      <c r="F2049" s="13"/>
    </row>
    <row r="2050" spans="2:6">
      <c r="B2050" s="11"/>
      <c r="D2050" s="14"/>
      <c r="F2050" s="13"/>
    </row>
    <row r="2051" spans="2:6">
      <c r="B2051" s="11"/>
      <c r="D2051" s="14"/>
      <c r="F2051" s="13"/>
    </row>
    <row r="2052" spans="2:6">
      <c r="B2052" s="11"/>
      <c r="D2052" s="14"/>
      <c r="F2052" s="13"/>
    </row>
    <row r="2053" spans="2:6">
      <c r="B2053" s="11"/>
      <c r="D2053" s="14"/>
      <c r="F2053" s="13"/>
    </row>
    <row r="2054" spans="2:6">
      <c r="B2054" s="11"/>
      <c r="D2054" s="14"/>
      <c r="F2054" s="13"/>
    </row>
    <row r="2055" spans="2:6">
      <c r="B2055" s="11"/>
      <c r="D2055" s="14"/>
      <c r="F2055" s="13"/>
    </row>
    <row r="2056" spans="2:6">
      <c r="B2056" s="11"/>
      <c r="D2056" s="14"/>
      <c r="F2056" s="13"/>
    </row>
    <row r="2057" spans="2:6">
      <c r="B2057" s="11"/>
      <c r="D2057" s="14"/>
      <c r="F2057" s="13"/>
    </row>
    <row r="2058" spans="2:6">
      <c r="B2058" s="11"/>
      <c r="D2058" s="14"/>
      <c r="F2058" s="13"/>
    </row>
    <row r="2059" spans="2:6">
      <c r="B2059" s="11"/>
      <c r="D2059" s="14"/>
      <c r="F2059" s="13"/>
    </row>
    <row r="2060" spans="2:6">
      <c r="B2060" s="11"/>
      <c r="D2060" s="14"/>
      <c r="F2060" s="13"/>
    </row>
    <row r="2061" spans="2:6">
      <c r="B2061" s="11"/>
      <c r="D2061" s="14"/>
      <c r="F2061" s="13"/>
    </row>
    <row r="2062" spans="2:6">
      <c r="B2062" s="11"/>
      <c r="D2062" s="14"/>
      <c r="F2062" s="13"/>
    </row>
    <row r="2063" spans="2:6">
      <c r="B2063" s="11"/>
      <c r="D2063" s="14"/>
      <c r="F2063" s="13"/>
    </row>
    <row r="2064" spans="2:6">
      <c r="B2064" s="11"/>
      <c r="D2064" s="14"/>
      <c r="F2064" s="13"/>
    </row>
    <row r="2065" spans="2:6">
      <c r="B2065" s="11"/>
      <c r="D2065" s="14"/>
      <c r="F2065" s="13"/>
    </row>
    <row r="2066" spans="2:6">
      <c r="B2066" s="11"/>
      <c r="D2066" s="14"/>
      <c r="F2066" s="13"/>
    </row>
    <row r="2067" spans="2:6">
      <c r="B2067" s="11"/>
      <c r="D2067" s="14"/>
      <c r="F2067" s="13"/>
    </row>
    <row r="2068" spans="2:6">
      <c r="B2068" s="11"/>
      <c r="D2068" s="14"/>
      <c r="F2068" s="13"/>
    </row>
    <row r="2069" spans="2:6">
      <c r="B2069" s="11"/>
      <c r="D2069" s="14"/>
      <c r="F2069" s="13"/>
    </row>
    <row r="2070" spans="2:6">
      <c r="B2070" s="11"/>
      <c r="D2070" s="14"/>
      <c r="F2070" s="13"/>
    </row>
    <row r="2071" spans="2:6">
      <c r="B2071" s="11"/>
      <c r="D2071" s="14"/>
      <c r="F2071" s="13"/>
    </row>
    <row r="2072" spans="2:6">
      <c r="B2072" s="11"/>
      <c r="D2072" s="14"/>
      <c r="F2072" s="13"/>
    </row>
    <row r="2073" spans="2:6">
      <c r="B2073" s="11"/>
      <c r="D2073" s="14"/>
      <c r="F2073" s="13"/>
    </row>
    <row r="2074" spans="2:6">
      <c r="B2074" s="11"/>
      <c r="D2074" s="14"/>
      <c r="F2074" s="13"/>
    </row>
    <row r="2075" spans="2:6">
      <c r="B2075" s="11"/>
      <c r="D2075" s="14"/>
      <c r="F2075" s="13"/>
    </row>
    <row r="2076" spans="2:6">
      <c r="B2076" s="11"/>
      <c r="D2076" s="14"/>
      <c r="F2076" s="13"/>
    </row>
    <row r="2077" spans="2:6">
      <c r="B2077" s="11"/>
      <c r="D2077" s="14"/>
      <c r="F2077" s="13"/>
    </row>
    <row r="2078" spans="2:6">
      <c r="B2078" s="11"/>
      <c r="D2078" s="14"/>
      <c r="F2078" s="13"/>
    </row>
    <row r="2079" spans="2:6">
      <c r="B2079" s="11"/>
      <c r="D2079" s="14"/>
      <c r="F2079" s="13"/>
    </row>
    <row r="2080" spans="2:6">
      <c r="B2080" s="11"/>
      <c r="D2080" s="14"/>
      <c r="F2080" s="13"/>
    </row>
    <row r="2081" spans="2:6">
      <c r="B2081" s="11"/>
      <c r="D2081" s="14"/>
      <c r="F2081" s="13"/>
    </row>
    <row r="2082" spans="2:6">
      <c r="B2082" s="11"/>
      <c r="D2082" s="14"/>
      <c r="F2082" s="13"/>
    </row>
    <row r="2083" spans="2:6">
      <c r="B2083" s="11"/>
      <c r="D2083" s="14"/>
      <c r="F2083" s="13"/>
    </row>
    <row r="2084" spans="2:6">
      <c r="B2084" s="11"/>
      <c r="D2084" s="14"/>
      <c r="F2084" s="13"/>
    </row>
    <row r="2085" spans="2:6">
      <c r="B2085" s="11"/>
      <c r="D2085" s="14"/>
      <c r="F2085" s="13"/>
    </row>
    <row r="2086" spans="2:6">
      <c r="B2086" s="11"/>
      <c r="D2086" s="14"/>
      <c r="F2086" s="13"/>
    </row>
    <row r="2087" spans="2:6">
      <c r="B2087" s="11"/>
      <c r="D2087" s="14"/>
      <c r="F2087" s="13"/>
    </row>
    <row r="2088" spans="2:6">
      <c r="B2088" s="11"/>
      <c r="D2088" s="14"/>
      <c r="F2088" s="13"/>
    </row>
    <row r="2089" spans="2:6">
      <c r="B2089" s="11"/>
      <c r="D2089" s="14"/>
      <c r="F2089" s="13"/>
    </row>
    <row r="2090" spans="2:6">
      <c r="B2090" s="11"/>
      <c r="D2090" s="14"/>
      <c r="F2090" s="13"/>
    </row>
    <row r="2091" spans="2:6">
      <c r="B2091" s="11"/>
      <c r="D2091" s="14"/>
      <c r="F2091" s="13"/>
    </row>
    <row r="2092" spans="2:6">
      <c r="B2092" s="11"/>
      <c r="D2092" s="14"/>
      <c r="F2092" s="13"/>
    </row>
    <row r="2093" spans="2:6">
      <c r="B2093" s="11"/>
      <c r="D2093" s="14"/>
      <c r="F2093" s="13"/>
    </row>
    <row r="2094" spans="2:6">
      <c r="B2094" s="11"/>
      <c r="D2094" s="14"/>
      <c r="F2094" s="13"/>
    </row>
    <row r="2095" spans="2:6">
      <c r="B2095" s="11"/>
      <c r="D2095" s="14"/>
      <c r="F2095" s="13"/>
    </row>
    <row r="2096" spans="2:6">
      <c r="B2096" s="11"/>
      <c r="D2096" s="14"/>
      <c r="F2096" s="13"/>
    </row>
    <row r="2097" spans="2:6">
      <c r="B2097" s="11"/>
      <c r="D2097" s="14"/>
      <c r="F2097" s="13"/>
    </row>
    <row r="2098" spans="2:6">
      <c r="B2098" s="11"/>
      <c r="D2098" s="14"/>
      <c r="F2098" s="13"/>
    </row>
    <row r="2099" spans="2:6">
      <c r="B2099" s="11"/>
      <c r="D2099" s="14"/>
      <c r="F2099" s="13"/>
    </row>
    <row r="2100" spans="2:6">
      <c r="B2100" s="11"/>
      <c r="D2100" s="14"/>
      <c r="F2100" s="13"/>
    </row>
    <row r="2101" spans="2:6">
      <c r="B2101" s="11"/>
      <c r="D2101" s="14"/>
      <c r="F2101" s="13"/>
    </row>
    <row r="2102" spans="2:6">
      <c r="B2102" s="11"/>
      <c r="D2102" s="14"/>
      <c r="F2102" s="13"/>
    </row>
    <row r="2103" spans="2:6">
      <c r="B2103" s="11"/>
      <c r="D2103" s="14"/>
      <c r="F2103" s="13"/>
    </row>
    <row r="2104" spans="2:6">
      <c r="B2104" s="11"/>
      <c r="D2104" s="14"/>
      <c r="F2104" s="13"/>
    </row>
    <row r="2105" spans="2:6">
      <c r="B2105" s="11"/>
      <c r="D2105" s="14"/>
      <c r="F2105" s="13"/>
    </row>
    <row r="2106" spans="2:6">
      <c r="B2106" s="11"/>
      <c r="D2106" s="14"/>
      <c r="F2106" s="13"/>
    </row>
    <row r="2107" spans="2:6">
      <c r="B2107" s="11"/>
      <c r="D2107" s="14"/>
      <c r="F2107" s="13"/>
    </row>
    <row r="2108" spans="2:6">
      <c r="B2108" s="11"/>
      <c r="D2108" s="14"/>
      <c r="F2108" s="13"/>
    </row>
    <row r="2109" spans="2:6">
      <c r="B2109" s="11"/>
      <c r="D2109" s="14"/>
      <c r="F2109" s="13"/>
    </row>
    <row r="2110" spans="2:6">
      <c r="B2110" s="11"/>
      <c r="D2110" s="14"/>
      <c r="F2110" s="13"/>
    </row>
    <row r="2111" spans="2:6">
      <c r="B2111" s="11"/>
      <c r="D2111" s="14"/>
      <c r="F2111" s="13"/>
    </row>
    <row r="2112" spans="2:6">
      <c r="B2112" s="11"/>
      <c r="D2112" s="14"/>
      <c r="F2112" s="13"/>
    </row>
    <row r="2113" spans="2:6">
      <c r="B2113" s="11"/>
      <c r="D2113" s="14"/>
      <c r="F2113" s="13"/>
    </row>
    <row r="2114" spans="2:6">
      <c r="B2114" s="11"/>
      <c r="D2114" s="14"/>
      <c r="F2114" s="13"/>
    </row>
    <row r="2115" spans="2:6">
      <c r="B2115" s="11"/>
      <c r="D2115" s="14"/>
      <c r="F2115" s="13"/>
    </row>
    <row r="2116" spans="2:6">
      <c r="B2116" s="11"/>
      <c r="D2116" s="14"/>
      <c r="F2116" s="13"/>
    </row>
    <row r="2117" spans="2:6">
      <c r="B2117" s="11"/>
      <c r="D2117" s="14"/>
      <c r="F2117" s="13"/>
    </row>
    <row r="2118" spans="2:6">
      <c r="B2118" s="11"/>
      <c r="D2118" s="14"/>
      <c r="F2118" s="13"/>
    </row>
    <row r="2119" spans="2:6">
      <c r="B2119" s="11"/>
      <c r="D2119" s="14"/>
      <c r="F2119" s="13"/>
    </row>
    <row r="2120" spans="2:6">
      <c r="B2120" s="11"/>
      <c r="D2120" s="14"/>
      <c r="F2120" s="13"/>
    </row>
    <row r="2121" spans="2:6">
      <c r="B2121" s="11"/>
      <c r="D2121" s="14"/>
      <c r="F2121" s="13"/>
    </row>
    <row r="2122" spans="2:6">
      <c r="B2122" s="11"/>
      <c r="D2122" s="14"/>
      <c r="F2122" s="13"/>
    </row>
    <row r="2123" spans="2:6">
      <c r="B2123" s="11"/>
      <c r="D2123" s="14"/>
      <c r="F2123" s="13"/>
    </row>
    <row r="2124" spans="2:6">
      <c r="B2124" s="11"/>
      <c r="D2124" s="14"/>
      <c r="F2124" s="13"/>
    </row>
    <row r="2125" spans="2:6">
      <c r="B2125" s="11"/>
      <c r="D2125" s="14"/>
      <c r="F2125" s="13"/>
    </row>
    <row r="2126" spans="2:6">
      <c r="B2126" s="11"/>
      <c r="D2126" s="14"/>
      <c r="F2126" s="13"/>
    </row>
    <row r="2127" spans="2:6">
      <c r="B2127" s="11"/>
      <c r="D2127" s="14"/>
      <c r="F2127" s="13"/>
    </row>
    <row r="2128" spans="2:6">
      <c r="B2128" s="11"/>
      <c r="D2128" s="14"/>
      <c r="F2128" s="13"/>
    </row>
    <row r="2129" spans="2:6">
      <c r="B2129" s="11"/>
      <c r="D2129" s="14"/>
      <c r="F2129" s="13"/>
    </row>
    <row r="2130" spans="2:6">
      <c r="B2130" s="11"/>
      <c r="D2130" s="14"/>
      <c r="F2130" s="13"/>
    </row>
    <row r="2131" spans="2:6">
      <c r="B2131" s="11"/>
      <c r="D2131" s="14"/>
      <c r="F2131" s="13"/>
    </row>
    <row r="2132" spans="2:6">
      <c r="B2132" s="11"/>
      <c r="D2132" s="14"/>
      <c r="F2132" s="13"/>
    </row>
    <row r="2133" spans="2:6">
      <c r="B2133" s="11"/>
      <c r="D2133" s="14"/>
      <c r="F2133" s="13"/>
    </row>
    <row r="2134" spans="2:6">
      <c r="B2134" s="11"/>
      <c r="D2134" s="14"/>
      <c r="F2134" s="13"/>
    </row>
    <row r="2135" spans="2:6">
      <c r="B2135" s="11"/>
      <c r="D2135" s="14"/>
      <c r="F2135" s="13"/>
    </row>
    <row r="2136" spans="2:6">
      <c r="B2136" s="11"/>
      <c r="D2136" s="14"/>
      <c r="F2136" s="13"/>
    </row>
    <row r="2137" spans="2:6">
      <c r="B2137" s="11"/>
      <c r="D2137" s="14"/>
      <c r="F2137" s="13"/>
    </row>
    <row r="2138" spans="2:6">
      <c r="B2138" s="11"/>
      <c r="D2138" s="14"/>
      <c r="F2138" s="13"/>
    </row>
    <row r="2139" spans="2:6">
      <c r="B2139" s="11"/>
      <c r="D2139" s="14"/>
      <c r="F2139" s="13"/>
    </row>
    <row r="2140" spans="2:6">
      <c r="B2140" s="11"/>
      <c r="D2140" s="14"/>
      <c r="F2140" s="13"/>
    </row>
    <row r="2141" spans="2:6">
      <c r="B2141" s="11"/>
      <c r="D2141" s="14"/>
      <c r="F2141" s="13"/>
    </row>
    <row r="2142" spans="2:6">
      <c r="B2142" s="11"/>
      <c r="D2142" s="14"/>
      <c r="F2142" s="13"/>
    </row>
    <row r="2143" spans="2:6">
      <c r="B2143" s="11"/>
      <c r="D2143" s="14"/>
      <c r="F2143" s="13"/>
    </row>
    <row r="2144" spans="2:6">
      <c r="B2144" s="11"/>
      <c r="D2144" s="14"/>
      <c r="F2144" s="13"/>
    </row>
    <row r="2145" spans="2:6">
      <c r="B2145" s="11"/>
      <c r="D2145" s="14"/>
      <c r="F2145" s="13"/>
    </row>
    <row r="2146" spans="2:6">
      <c r="B2146" s="11"/>
      <c r="D2146" s="14"/>
      <c r="F2146" s="13"/>
    </row>
    <row r="2147" spans="2:6">
      <c r="B2147" s="11"/>
      <c r="D2147" s="14"/>
      <c r="F2147" s="13"/>
    </row>
    <row r="2148" spans="2:6">
      <c r="B2148" s="11"/>
      <c r="D2148" s="14"/>
      <c r="F2148" s="13"/>
    </row>
    <row r="2149" spans="2:6">
      <c r="B2149" s="11"/>
      <c r="D2149" s="14"/>
      <c r="F2149" s="13"/>
    </row>
    <row r="2150" spans="2:6">
      <c r="B2150" s="11"/>
      <c r="D2150" s="14"/>
      <c r="F2150" s="13"/>
    </row>
    <row r="2151" spans="2:6">
      <c r="B2151" s="11"/>
      <c r="D2151" s="14"/>
      <c r="F2151" s="13"/>
    </row>
    <row r="2152" spans="2:6">
      <c r="B2152" s="11"/>
      <c r="D2152" s="14"/>
      <c r="F2152" s="13"/>
    </row>
    <row r="2153" spans="2:6">
      <c r="B2153" s="11"/>
      <c r="D2153" s="14"/>
      <c r="F2153" s="13"/>
    </row>
    <row r="2154" spans="2:6">
      <c r="B2154" s="11"/>
      <c r="D2154" s="14"/>
      <c r="F2154" s="13"/>
    </row>
    <row r="2155" spans="2:6">
      <c r="B2155" s="11"/>
      <c r="D2155" s="14"/>
      <c r="F2155" s="13"/>
    </row>
    <row r="2156" spans="2:6">
      <c r="B2156" s="11"/>
      <c r="D2156" s="14"/>
      <c r="F2156" s="13"/>
    </row>
    <row r="2157" spans="2:6">
      <c r="B2157" s="11"/>
      <c r="D2157" s="14"/>
      <c r="F2157" s="13"/>
    </row>
    <row r="2158" spans="2:6">
      <c r="B2158" s="11"/>
      <c r="D2158" s="14"/>
      <c r="F2158" s="13"/>
    </row>
    <row r="2159" spans="2:6">
      <c r="B2159" s="11"/>
      <c r="D2159" s="14"/>
      <c r="F2159" s="13"/>
    </row>
    <row r="2160" spans="2:6">
      <c r="B2160" s="11"/>
      <c r="D2160" s="14"/>
      <c r="F2160" s="13"/>
    </row>
    <row r="2161" spans="2:6">
      <c r="B2161" s="11"/>
      <c r="D2161" s="14"/>
      <c r="F2161" s="13"/>
    </row>
    <row r="2162" spans="2:6">
      <c r="B2162" s="11"/>
      <c r="D2162" s="14"/>
      <c r="F2162" s="13"/>
    </row>
    <row r="2163" spans="2:6">
      <c r="B2163" s="11"/>
      <c r="D2163" s="14"/>
      <c r="F2163" s="13"/>
    </row>
    <row r="2164" spans="2:6">
      <c r="B2164" s="11"/>
      <c r="D2164" s="14"/>
      <c r="F2164" s="13"/>
    </row>
    <row r="2165" spans="2:6">
      <c r="B2165" s="11"/>
      <c r="D2165" s="14"/>
      <c r="F2165" s="13"/>
    </row>
    <row r="2166" spans="2:6">
      <c r="B2166" s="11"/>
      <c r="D2166" s="14"/>
      <c r="F2166" s="13"/>
    </row>
    <row r="2167" spans="2:6">
      <c r="B2167" s="11"/>
      <c r="D2167" s="14"/>
      <c r="F2167" s="13"/>
    </row>
    <row r="2168" spans="2:6">
      <c r="B2168" s="11"/>
      <c r="D2168" s="14"/>
      <c r="F2168" s="13"/>
    </row>
    <row r="2169" spans="2:6">
      <c r="B2169" s="11"/>
      <c r="D2169" s="14"/>
      <c r="F2169" s="13"/>
    </row>
    <row r="2170" spans="2:6">
      <c r="B2170" s="11"/>
      <c r="D2170" s="14"/>
      <c r="F2170" s="13"/>
    </row>
    <row r="2171" spans="2:6">
      <c r="B2171" s="11"/>
      <c r="D2171" s="14"/>
      <c r="F2171" s="13"/>
    </row>
    <row r="2172" spans="2:6">
      <c r="B2172" s="11"/>
      <c r="D2172" s="14"/>
      <c r="F2172" s="13"/>
    </row>
    <row r="2173" spans="2:6">
      <c r="B2173" s="11"/>
      <c r="D2173" s="14"/>
      <c r="F2173" s="13"/>
    </row>
    <row r="2174" spans="2:6">
      <c r="B2174" s="11"/>
      <c r="D2174" s="14"/>
      <c r="F2174" s="13"/>
    </row>
    <row r="2175" spans="2:6">
      <c r="B2175" s="11"/>
      <c r="D2175" s="14"/>
      <c r="F2175" s="13"/>
    </row>
    <row r="2176" spans="2:6">
      <c r="B2176" s="11"/>
      <c r="D2176" s="14"/>
      <c r="F2176" s="13"/>
    </row>
    <row r="2177" spans="2:6">
      <c r="B2177" s="11"/>
      <c r="D2177" s="14"/>
      <c r="F2177" s="13"/>
    </row>
    <row r="2178" spans="2:6">
      <c r="B2178" s="11"/>
      <c r="D2178" s="14"/>
      <c r="F2178" s="13"/>
    </row>
    <row r="2179" spans="2:6">
      <c r="B2179" s="11"/>
      <c r="D2179" s="14"/>
      <c r="F2179" s="13"/>
    </row>
    <row r="2180" spans="2:6">
      <c r="B2180" s="11"/>
      <c r="D2180" s="14"/>
      <c r="F2180" s="13"/>
    </row>
    <row r="2181" spans="2:6">
      <c r="B2181" s="11"/>
      <c r="D2181" s="14"/>
      <c r="F2181" s="13"/>
    </row>
    <row r="2182" spans="2:6">
      <c r="B2182" s="11"/>
      <c r="D2182" s="14"/>
      <c r="F2182" s="13"/>
    </row>
    <row r="2183" spans="2:6">
      <c r="B2183" s="11"/>
      <c r="D2183" s="14"/>
      <c r="F2183" s="13"/>
    </row>
    <row r="2184" spans="2:6">
      <c r="B2184" s="11"/>
      <c r="D2184" s="14"/>
      <c r="F2184" s="13"/>
    </row>
    <row r="2185" spans="2:6">
      <c r="B2185" s="11"/>
      <c r="D2185" s="14"/>
      <c r="F2185" s="13"/>
    </row>
    <row r="2186" spans="2:6">
      <c r="B2186" s="11"/>
      <c r="D2186" s="14"/>
      <c r="F2186" s="13"/>
    </row>
    <row r="2187" spans="2:6">
      <c r="B2187" s="11"/>
      <c r="D2187" s="14"/>
      <c r="F2187" s="13"/>
    </row>
    <row r="2188" spans="2:6">
      <c r="B2188" s="11"/>
      <c r="D2188" s="14"/>
      <c r="F2188" s="13"/>
    </row>
    <row r="2189" spans="2:6">
      <c r="B2189" s="11"/>
      <c r="D2189" s="14"/>
      <c r="F2189" s="13"/>
    </row>
    <row r="2190" spans="2:6">
      <c r="B2190" s="11"/>
      <c r="D2190" s="14"/>
      <c r="F2190" s="13"/>
    </row>
    <row r="2191" spans="2:6">
      <c r="B2191" s="11"/>
      <c r="D2191" s="14"/>
      <c r="F2191" s="13"/>
    </row>
    <row r="2192" spans="2:6">
      <c r="B2192" s="11"/>
      <c r="D2192" s="14"/>
      <c r="F2192" s="13"/>
    </row>
    <row r="2193" spans="2:6">
      <c r="B2193" s="11"/>
      <c r="D2193" s="14"/>
      <c r="F2193" s="13"/>
    </row>
    <row r="2194" spans="2:6">
      <c r="B2194" s="11"/>
      <c r="D2194" s="14"/>
      <c r="F2194" s="13"/>
    </row>
    <row r="2195" spans="2:6">
      <c r="B2195" s="11"/>
      <c r="D2195" s="14"/>
      <c r="F2195" s="13"/>
    </row>
    <row r="2196" spans="2:6">
      <c r="B2196" s="11"/>
      <c r="D2196" s="14"/>
      <c r="F2196" s="13"/>
    </row>
    <row r="2197" spans="2:6">
      <c r="B2197" s="11"/>
      <c r="D2197" s="14"/>
      <c r="F2197" s="13"/>
    </row>
    <row r="2198" spans="2:6">
      <c r="B2198" s="11"/>
      <c r="D2198" s="14"/>
      <c r="F2198" s="13"/>
    </row>
    <row r="2199" spans="2:6">
      <c r="B2199" s="11"/>
      <c r="D2199" s="14"/>
      <c r="F2199" s="13"/>
    </row>
    <row r="2200" spans="2:6">
      <c r="B2200" s="11"/>
      <c r="D2200" s="14"/>
      <c r="F2200" s="13"/>
    </row>
    <row r="2201" spans="2:6">
      <c r="B2201" s="11"/>
      <c r="D2201" s="14"/>
      <c r="F2201" s="13"/>
    </row>
    <row r="2202" spans="2:6">
      <c r="B2202" s="11"/>
      <c r="D2202" s="14"/>
      <c r="F2202" s="13"/>
    </row>
    <row r="2203" spans="2:6">
      <c r="B2203" s="11"/>
      <c r="D2203" s="14"/>
      <c r="F2203" s="13"/>
    </row>
    <row r="2204" spans="2:6">
      <c r="B2204" s="11"/>
      <c r="D2204" s="14"/>
      <c r="F2204" s="13"/>
    </row>
    <row r="2205" spans="2:6">
      <c r="B2205" s="11"/>
      <c r="D2205" s="14"/>
      <c r="F2205" s="13"/>
    </row>
    <row r="2206" spans="2:6">
      <c r="B2206" s="11"/>
      <c r="D2206" s="14"/>
      <c r="F2206" s="13"/>
    </row>
    <row r="2207" spans="2:6">
      <c r="B2207" s="11"/>
      <c r="D2207" s="14"/>
      <c r="F2207" s="13"/>
    </row>
    <row r="2208" spans="2:6">
      <c r="B2208" s="11"/>
      <c r="D2208" s="14"/>
      <c r="F2208" s="13"/>
    </row>
    <row r="2209" spans="2:6">
      <c r="B2209" s="11"/>
      <c r="D2209" s="14"/>
      <c r="F2209" s="13"/>
    </row>
    <row r="2210" spans="2:6">
      <c r="B2210" s="11"/>
      <c r="D2210" s="14"/>
      <c r="F2210" s="13"/>
    </row>
    <row r="2211" spans="2:6">
      <c r="B2211" s="11"/>
      <c r="D2211" s="14"/>
      <c r="F2211" s="13"/>
    </row>
    <row r="2212" spans="2:6">
      <c r="B2212" s="11"/>
      <c r="D2212" s="14"/>
      <c r="F2212" s="13"/>
    </row>
    <row r="2213" spans="2:6">
      <c r="B2213" s="11"/>
      <c r="D2213" s="14"/>
      <c r="F2213" s="13"/>
    </row>
    <row r="2214" spans="2:6">
      <c r="B2214" s="11"/>
      <c r="D2214" s="14"/>
      <c r="F2214" s="13"/>
    </row>
    <row r="2215" spans="2:6">
      <c r="B2215" s="11"/>
      <c r="D2215" s="14"/>
      <c r="F2215" s="13"/>
    </row>
    <row r="2216" spans="2:6">
      <c r="B2216" s="11"/>
      <c r="D2216" s="14"/>
      <c r="F2216" s="13"/>
    </row>
    <row r="2217" spans="2:6">
      <c r="B2217" s="11"/>
      <c r="D2217" s="14"/>
      <c r="F2217" s="13"/>
    </row>
    <row r="2218" spans="2:6">
      <c r="B2218" s="11"/>
      <c r="D2218" s="14"/>
      <c r="F2218" s="13"/>
    </row>
    <row r="2219" spans="2:6">
      <c r="B2219" s="11"/>
      <c r="D2219" s="14"/>
      <c r="F2219" s="13"/>
    </row>
    <row r="2220" spans="2:6">
      <c r="B2220" s="11"/>
      <c r="D2220" s="14"/>
      <c r="F2220" s="13"/>
    </row>
    <row r="2221" spans="2:6">
      <c r="B2221" s="11"/>
      <c r="D2221" s="14"/>
      <c r="F2221" s="13"/>
    </row>
    <row r="2222" spans="2:6">
      <c r="B2222" s="11"/>
      <c r="D2222" s="14"/>
      <c r="F2222" s="13"/>
    </row>
    <row r="2223" spans="2:6">
      <c r="B2223" s="11"/>
      <c r="D2223" s="14"/>
      <c r="F2223" s="13"/>
    </row>
    <row r="2224" spans="2:6">
      <c r="B2224" s="11"/>
      <c r="D2224" s="14"/>
      <c r="F2224" s="13"/>
    </row>
    <row r="2225" spans="2:6">
      <c r="B2225" s="11"/>
      <c r="D2225" s="14"/>
      <c r="F2225" s="13"/>
    </row>
    <row r="2226" spans="2:6">
      <c r="B2226" s="11"/>
      <c r="D2226" s="14"/>
      <c r="F2226" s="13"/>
    </row>
    <row r="2227" spans="2:6">
      <c r="B2227" s="11"/>
      <c r="D2227" s="14"/>
      <c r="F2227" s="13"/>
    </row>
    <row r="2228" spans="2:6">
      <c r="B2228" s="11"/>
      <c r="D2228" s="14"/>
      <c r="F2228" s="13"/>
    </row>
    <row r="2229" spans="2:6">
      <c r="B2229" s="11"/>
      <c r="D2229" s="14"/>
      <c r="F2229" s="13"/>
    </row>
    <row r="2230" spans="2:6">
      <c r="B2230" s="11"/>
      <c r="D2230" s="14"/>
      <c r="F2230" s="13"/>
    </row>
    <row r="2231" spans="2:6">
      <c r="B2231" s="11"/>
      <c r="D2231" s="14"/>
      <c r="F2231" s="13"/>
    </row>
    <row r="2232" spans="2:6">
      <c r="B2232" s="11"/>
      <c r="D2232" s="14"/>
      <c r="F2232" s="13"/>
    </row>
    <row r="2233" spans="2:6">
      <c r="B2233" s="11"/>
      <c r="D2233" s="14"/>
      <c r="F2233" s="13"/>
    </row>
    <row r="2234" spans="2:6">
      <c r="B2234" s="11"/>
      <c r="D2234" s="14"/>
      <c r="F2234" s="13"/>
    </row>
    <row r="2235" spans="2:6">
      <c r="B2235" s="11"/>
      <c r="D2235" s="14"/>
      <c r="F2235" s="13"/>
    </row>
    <row r="2236" spans="2:6">
      <c r="B2236" s="11"/>
      <c r="D2236" s="14"/>
      <c r="F2236" s="13"/>
    </row>
    <row r="2237" spans="2:6">
      <c r="B2237" s="11"/>
      <c r="D2237" s="14"/>
      <c r="F2237" s="13"/>
    </row>
    <row r="2238" spans="2:6">
      <c r="B2238" s="11"/>
      <c r="D2238" s="14"/>
      <c r="F2238" s="13"/>
    </row>
    <row r="2239" spans="2:6">
      <c r="B2239" s="11"/>
      <c r="D2239" s="14"/>
      <c r="F2239" s="13"/>
    </row>
    <row r="2240" spans="2:6">
      <c r="B2240" s="11"/>
      <c r="D2240" s="14"/>
      <c r="F2240" s="13"/>
    </row>
    <row r="2241" spans="2:6">
      <c r="B2241" s="11"/>
      <c r="D2241" s="14"/>
      <c r="F2241" s="13"/>
    </row>
    <row r="2242" spans="2:6">
      <c r="B2242" s="11"/>
      <c r="D2242" s="14"/>
      <c r="F2242" s="13"/>
    </row>
    <row r="2243" spans="2:6">
      <c r="B2243" s="11"/>
      <c r="D2243" s="14"/>
      <c r="F2243" s="13"/>
    </row>
    <row r="2244" spans="2:6">
      <c r="B2244" s="11"/>
      <c r="D2244" s="14"/>
      <c r="F2244" s="13"/>
    </row>
    <row r="2245" spans="2:6">
      <c r="B2245" s="11"/>
      <c r="D2245" s="14"/>
      <c r="F2245" s="13"/>
    </row>
    <row r="2246" spans="2:6">
      <c r="B2246" s="11"/>
      <c r="D2246" s="14"/>
      <c r="F2246" s="13"/>
    </row>
    <row r="2247" spans="2:6">
      <c r="B2247" s="11"/>
      <c r="D2247" s="14"/>
      <c r="F2247" s="13"/>
    </row>
    <row r="2248" spans="2:6">
      <c r="B2248" s="11"/>
      <c r="D2248" s="14"/>
      <c r="F2248" s="13"/>
    </row>
    <row r="2249" spans="2:6">
      <c r="B2249" s="11"/>
      <c r="D2249" s="14"/>
      <c r="F2249" s="13"/>
    </row>
    <row r="2250" spans="2:6">
      <c r="B2250" s="11"/>
      <c r="D2250" s="14"/>
      <c r="F2250" s="13"/>
    </row>
    <row r="2251" spans="2:6">
      <c r="B2251" s="11"/>
      <c r="D2251" s="14"/>
      <c r="F2251" s="13"/>
    </row>
    <row r="2252" spans="2:6">
      <c r="B2252" s="11"/>
      <c r="D2252" s="14"/>
      <c r="F2252" s="13"/>
    </row>
    <row r="2253" spans="2:6">
      <c r="B2253" s="11"/>
      <c r="D2253" s="14"/>
      <c r="F2253" s="13"/>
    </row>
    <row r="2254" spans="2:6">
      <c r="B2254" s="11"/>
      <c r="D2254" s="14"/>
      <c r="F2254" s="13"/>
    </row>
    <row r="2255" spans="2:6">
      <c r="B2255" s="11"/>
      <c r="D2255" s="14"/>
      <c r="F2255" s="13"/>
    </row>
    <row r="2256" spans="2:6">
      <c r="B2256" s="11"/>
      <c r="D2256" s="14"/>
      <c r="F2256" s="13"/>
    </row>
    <row r="2257" spans="2:6">
      <c r="B2257" s="11"/>
      <c r="D2257" s="14"/>
      <c r="F2257" s="13"/>
    </row>
    <row r="2258" spans="2:6">
      <c r="B2258" s="11"/>
      <c r="D2258" s="14"/>
      <c r="F2258" s="13"/>
    </row>
    <row r="2259" spans="2:6">
      <c r="B2259" s="11"/>
      <c r="D2259" s="14"/>
      <c r="F2259" s="13"/>
    </row>
    <row r="2260" spans="2:6">
      <c r="B2260" s="11"/>
      <c r="D2260" s="14"/>
      <c r="F2260" s="13"/>
    </row>
    <row r="2261" spans="2:6">
      <c r="B2261" s="11"/>
      <c r="D2261" s="14"/>
      <c r="F2261" s="13"/>
    </row>
    <row r="2262" spans="2:6">
      <c r="B2262" s="11"/>
      <c r="D2262" s="14"/>
      <c r="F2262" s="13"/>
    </row>
    <row r="2263" spans="2:6">
      <c r="B2263" s="11"/>
      <c r="D2263" s="14"/>
      <c r="F2263" s="13"/>
    </row>
    <row r="2264" spans="2:6">
      <c r="B2264" s="11"/>
      <c r="D2264" s="14"/>
      <c r="F2264" s="13"/>
    </row>
    <row r="2265" spans="2:6">
      <c r="B2265" s="11"/>
      <c r="D2265" s="14"/>
      <c r="F2265" s="13"/>
    </row>
    <row r="2266" spans="2:6">
      <c r="B2266" s="11"/>
      <c r="D2266" s="14"/>
      <c r="F2266" s="13"/>
    </row>
    <row r="2267" spans="2:6">
      <c r="B2267" s="11"/>
      <c r="D2267" s="14"/>
      <c r="F2267" s="13"/>
    </row>
    <row r="2268" spans="2:6">
      <c r="B2268" s="11"/>
      <c r="D2268" s="14"/>
      <c r="F2268" s="13"/>
    </row>
    <row r="2269" spans="2:6">
      <c r="B2269" s="11"/>
      <c r="D2269" s="14"/>
      <c r="F2269" s="13"/>
    </row>
    <row r="2270" spans="2:6">
      <c r="B2270" s="11"/>
      <c r="D2270" s="14"/>
      <c r="F2270" s="13"/>
    </row>
    <row r="2271" spans="2:6">
      <c r="B2271" s="11"/>
      <c r="D2271" s="14"/>
      <c r="F2271" s="13"/>
    </row>
    <row r="2272" spans="2:6">
      <c r="B2272" s="11"/>
      <c r="D2272" s="14"/>
      <c r="F2272" s="13"/>
    </row>
    <row r="2273" spans="2:6">
      <c r="B2273" s="11"/>
      <c r="D2273" s="14"/>
      <c r="F2273" s="13"/>
    </row>
    <row r="2274" spans="2:6">
      <c r="B2274" s="11"/>
      <c r="D2274" s="14"/>
      <c r="F2274" s="13"/>
    </row>
    <row r="2275" spans="2:6">
      <c r="B2275" s="11"/>
      <c r="D2275" s="14"/>
      <c r="F2275" s="13"/>
    </row>
    <row r="2276" spans="2:6">
      <c r="B2276" s="11"/>
      <c r="D2276" s="14"/>
      <c r="F2276" s="13"/>
    </row>
    <row r="2277" spans="2:6">
      <c r="B2277" s="11"/>
      <c r="D2277" s="14"/>
      <c r="F2277" s="13"/>
    </row>
    <row r="2278" spans="2:6">
      <c r="B2278" s="11"/>
      <c r="D2278" s="14"/>
      <c r="F2278" s="13"/>
    </row>
    <row r="2279" spans="2:6">
      <c r="B2279" s="11"/>
      <c r="D2279" s="14"/>
      <c r="F2279" s="13"/>
    </row>
    <row r="2280" spans="2:6">
      <c r="B2280" s="11"/>
      <c r="D2280" s="14"/>
      <c r="F2280" s="13"/>
    </row>
    <row r="2281" spans="2:6">
      <c r="B2281" s="11"/>
      <c r="D2281" s="14"/>
      <c r="F2281" s="13"/>
    </row>
    <row r="2282" spans="2:6">
      <c r="B2282" s="11"/>
      <c r="D2282" s="14"/>
      <c r="F2282" s="13"/>
    </row>
    <row r="2283" spans="2:6">
      <c r="B2283" s="11"/>
      <c r="D2283" s="14"/>
      <c r="F2283" s="13"/>
    </row>
    <row r="2284" spans="2:6">
      <c r="B2284" s="11"/>
      <c r="D2284" s="14"/>
      <c r="F2284" s="13"/>
    </row>
    <row r="2285" spans="2:6">
      <c r="B2285" s="11"/>
      <c r="D2285" s="14"/>
      <c r="F2285" s="13"/>
    </row>
    <row r="2286" spans="2:6">
      <c r="B2286" s="11"/>
      <c r="D2286" s="14"/>
      <c r="F2286" s="13"/>
    </row>
    <row r="2287" spans="2:6">
      <c r="B2287" s="11"/>
      <c r="D2287" s="14"/>
      <c r="F2287" s="13"/>
    </row>
    <row r="2288" spans="2:6">
      <c r="B2288" s="11"/>
      <c r="D2288" s="14"/>
      <c r="F2288" s="13"/>
    </row>
    <row r="2289" spans="2:6">
      <c r="B2289" s="11"/>
      <c r="D2289" s="14"/>
      <c r="F2289" s="13"/>
    </row>
    <row r="2290" spans="2:6">
      <c r="B2290" s="11"/>
      <c r="D2290" s="14"/>
      <c r="F2290" s="13"/>
    </row>
    <row r="2291" spans="2:6">
      <c r="B2291" s="11"/>
      <c r="D2291" s="14"/>
      <c r="F2291" s="13"/>
    </row>
    <row r="2292" spans="2:6">
      <c r="B2292" s="11"/>
      <c r="D2292" s="14"/>
      <c r="F2292" s="13"/>
    </row>
    <row r="2293" spans="2:6">
      <c r="B2293" s="11"/>
      <c r="D2293" s="14"/>
      <c r="F2293" s="13"/>
    </row>
    <row r="2294" spans="2:6">
      <c r="B2294" s="11"/>
      <c r="D2294" s="14"/>
      <c r="F2294" s="13"/>
    </row>
    <row r="2295" spans="2:6">
      <c r="B2295" s="11"/>
      <c r="D2295" s="14"/>
      <c r="F2295" s="13"/>
    </row>
    <row r="2296" spans="2:6">
      <c r="B2296" s="11"/>
      <c r="D2296" s="14"/>
      <c r="F2296" s="13"/>
    </row>
    <row r="2297" spans="2:6">
      <c r="B2297" s="11"/>
      <c r="D2297" s="14"/>
      <c r="F2297" s="13"/>
    </row>
    <row r="2298" spans="2:6">
      <c r="B2298" s="11"/>
      <c r="D2298" s="14"/>
      <c r="F2298" s="13"/>
    </row>
    <row r="2299" spans="2:6">
      <c r="B2299" s="11"/>
      <c r="D2299" s="14"/>
      <c r="F2299" s="13"/>
    </row>
    <row r="2300" spans="2:6">
      <c r="B2300" s="11"/>
      <c r="D2300" s="14"/>
      <c r="F2300" s="13"/>
    </row>
    <row r="2301" spans="2:6">
      <c r="B2301" s="11"/>
      <c r="D2301" s="14"/>
      <c r="F2301" s="13"/>
    </row>
    <row r="2302" spans="2:6">
      <c r="B2302" s="11"/>
      <c r="D2302" s="14"/>
      <c r="F2302" s="13"/>
    </row>
    <row r="2303" spans="2:6">
      <c r="B2303" s="11"/>
      <c r="D2303" s="14"/>
      <c r="F2303" s="13"/>
    </row>
    <row r="2304" spans="2:6">
      <c r="B2304" s="11"/>
      <c r="D2304" s="14"/>
      <c r="F2304" s="13"/>
    </row>
    <row r="2305" spans="2:6">
      <c r="B2305" s="11"/>
      <c r="D2305" s="14"/>
      <c r="F2305" s="13"/>
    </row>
    <row r="2306" spans="2:6">
      <c r="B2306" s="11"/>
      <c r="D2306" s="14"/>
      <c r="F2306" s="13"/>
    </row>
    <row r="2307" spans="2:6">
      <c r="B2307" s="11"/>
      <c r="D2307" s="14"/>
      <c r="F2307" s="13"/>
    </row>
    <row r="2308" spans="2:6">
      <c r="B2308" s="11"/>
      <c r="D2308" s="14"/>
      <c r="F2308" s="13"/>
    </row>
    <row r="2309" spans="2:6">
      <c r="B2309" s="11"/>
      <c r="D2309" s="14"/>
      <c r="F2309" s="13"/>
    </row>
    <row r="2310" spans="2:6">
      <c r="B2310" s="11"/>
      <c r="D2310" s="14"/>
      <c r="F2310" s="13"/>
    </row>
    <row r="2311" spans="2:6">
      <c r="B2311" s="11"/>
      <c r="D2311" s="14"/>
      <c r="F2311" s="13"/>
    </row>
    <row r="2312" spans="2:6">
      <c r="B2312" s="11"/>
      <c r="D2312" s="14"/>
      <c r="F2312" s="13"/>
    </row>
    <row r="2313" spans="2:6">
      <c r="B2313" s="11"/>
      <c r="D2313" s="14"/>
      <c r="F2313" s="13"/>
    </row>
    <row r="2314" spans="2:6">
      <c r="B2314" s="11"/>
      <c r="D2314" s="14"/>
      <c r="F2314" s="13"/>
    </row>
    <row r="2315" spans="2:6">
      <c r="B2315" s="11"/>
      <c r="D2315" s="14"/>
      <c r="F2315" s="13"/>
    </row>
    <row r="2316" spans="2:6">
      <c r="B2316" s="11"/>
      <c r="D2316" s="14"/>
      <c r="F2316" s="13"/>
    </row>
    <row r="2317" spans="2:6">
      <c r="B2317" s="11"/>
      <c r="D2317" s="14"/>
      <c r="F2317" s="13"/>
    </row>
    <row r="2318" spans="2:6">
      <c r="B2318" s="11"/>
      <c r="D2318" s="14"/>
      <c r="F2318" s="13"/>
    </row>
    <row r="2319" spans="2:6">
      <c r="B2319" s="11"/>
      <c r="D2319" s="14"/>
      <c r="F2319" s="13"/>
    </row>
    <row r="2320" spans="2:6">
      <c r="B2320" s="11"/>
      <c r="D2320" s="14"/>
      <c r="F2320" s="13"/>
    </row>
    <row r="2321" spans="2:6">
      <c r="B2321" s="11"/>
      <c r="D2321" s="14"/>
      <c r="F2321" s="13"/>
    </row>
    <row r="2322" spans="2:6">
      <c r="B2322" s="11"/>
      <c r="D2322" s="14"/>
      <c r="F2322" s="13"/>
    </row>
    <row r="2323" spans="2:6">
      <c r="B2323" s="11"/>
      <c r="D2323" s="14"/>
      <c r="F2323" s="13"/>
    </row>
    <row r="2324" spans="2:6">
      <c r="B2324" s="11"/>
      <c r="D2324" s="14"/>
      <c r="F2324" s="13"/>
    </row>
    <row r="2325" spans="2:6">
      <c r="B2325" s="11"/>
      <c r="D2325" s="14"/>
      <c r="F2325" s="13"/>
    </row>
    <row r="2326" spans="2:6">
      <c r="B2326" s="11"/>
      <c r="D2326" s="14"/>
      <c r="F2326" s="13"/>
    </row>
    <row r="2327" spans="2:6">
      <c r="B2327" s="11"/>
      <c r="D2327" s="14"/>
      <c r="F2327" s="13"/>
    </row>
    <row r="2328" spans="2:6">
      <c r="B2328" s="11"/>
      <c r="D2328" s="14"/>
      <c r="F2328" s="13"/>
    </row>
    <row r="2329" spans="2:6">
      <c r="B2329" s="11"/>
      <c r="D2329" s="14"/>
      <c r="F2329" s="13"/>
    </row>
    <row r="2330" spans="2:6">
      <c r="B2330" s="11"/>
      <c r="D2330" s="14"/>
      <c r="F2330" s="13"/>
    </row>
    <row r="2331" spans="2:6">
      <c r="B2331" s="11"/>
      <c r="D2331" s="14"/>
      <c r="F2331" s="13"/>
    </row>
    <row r="2332" spans="2:6">
      <c r="B2332" s="11"/>
      <c r="D2332" s="14"/>
      <c r="F2332" s="13"/>
    </row>
    <row r="2333" spans="2:6">
      <c r="B2333" s="11"/>
      <c r="D2333" s="14"/>
      <c r="F2333" s="13"/>
    </row>
    <row r="2334" spans="2:6">
      <c r="B2334" s="11"/>
      <c r="D2334" s="14"/>
      <c r="F2334" s="13"/>
    </row>
    <row r="2335" spans="2:6">
      <c r="B2335" s="11"/>
      <c r="D2335" s="14"/>
      <c r="F2335" s="13"/>
    </row>
    <row r="2336" spans="2:6">
      <c r="B2336" s="11"/>
      <c r="D2336" s="14"/>
      <c r="F2336" s="13"/>
    </row>
    <row r="2337" spans="2:6">
      <c r="B2337" s="11"/>
      <c r="D2337" s="14"/>
      <c r="F2337" s="13"/>
    </row>
    <row r="2338" spans="2:6">
      <c r="B2338" s="11"/>
      <c r="D2338" s="14"/>
      <c r="F2338" s="13"/>
    </row>
    <row r="2339" spans="2:6">
      <c r="B2339" s="11"/>
      <c r="D2339" s="14"/>
      <c r="F2339" s="13"/>
    </row>
    <row r="2340" spans="2:6">
      <c r="B2340" s="11"/>
      <c r="D2340" s="14"/>
      <c r="F2340" s="13"/>
    </row>
    <row r="2341" spans="2:6">
      <c r="B2341" s="11"/>
      <c r="D2341" s="14"/>
      <c r="F2341" s="13"/>
    </row>
    <row r="2342" spans="2:6">
      <c r="B2342" s="11"/>
      <c r="D2342" s="14"/>
      <c r="F2342" s="13"/>
    </row>
    <row r="2343" spans="2:6">
      <c r="B2343" s="11"/>
      <c r="D2343" s="14"/>
      <c r="F2343" s="13"/>
    </row>
    <row r="2344" spans="2:6">
      <c r="B2344" s="11"/>
      <c r="D2344" s="14"/>
      <c r="F2344" s="13"/>
    </row>
    <row r="2345" spans="2:6">
      <c r="B2345" s="11"/>
      <c r="D2345" s="14"/>
      <c r="F2345" s="13"/>
    </row>
    <row r="2346" spans="2:6">
      <c r="B2346" s="11"/>
      <c r="D2346" s="14"/>
      <c r="F2346" s="13"/>
    </row>
    <row r="2347" spans="2:6">
      <c r="B2347" s="11"/>
      <c r="D2347" s="14"/>
      <c r="F2347" s="13"/>
    </row>
    <row r="2348" spans="2:6">
      <c r="B2348" s="11"/>
      <c r="D2348" s="14"/>
      <c r="F2348" s="13"/>
    </row>
    <row r="2349" spans="2:6">
      <c r="B2349" s="11"/>
      <c r="D2349" s="14"/>
      <c r="F2349" s="13"/>
    </row>
    <row r="2350" spans="2:6">
      <c r="B2350" s="11"/>
      <c r="D2350" s="14"/>
      <c r="F2350" s="13"/>
    </row>
    <row r="2351" spans="2:6">
      <c r="B2351" s="11"/>
      <c r="D2351" s="14"/>
      <c r="F2351" s="13"/>
    </row>
    <row r="2352" spans="2:6">
      <c r="B2352" s="11"/>
      <c r="D2352" s="14"/>
      <c r="F2352" s="13"/>
    </row>
    <row r="2353" spans="2:6">
      <c r="B2353" s="11"/>
      <c r="D2353" s="14"/>
      <c r="F2353" s="13"/>
    </row>
    <row r="2354" spans="2:6">
      <c r="B2354" s="11"/>
      <c r="D2354" s="14"/>
      <c r="F2354" s="13"/>
    </row>
    <row r="2355" spans="2:6">
      <c r="B2355" s="11"/>
      <c r="D2355" s="14"/>
      <c r="F2355" s="13"/>
    </row>
    <row r="2356" spans="2:6">
      <c r="B2356" s="11"/>
      <c r="D2356" s="14"/>
      <c r="F2356" s="13"/>
    </row>
    <row r="2357" spans="2:6">
      <c r="B2357" s="11"/>
      <c r="D2357" s="14"/>
      <c r="F2357" s="13"/>
    </row>
    <row r="2358" spans="2:6">
      <c r="B2358" s="11"/>
      <c r="D2358" s="14"/>
      <c r="F2358" s="13"/>
    </row>
    <row r="2359" spans="2:6">
      <c r="B2359" s="11"/>
      <c r="D2359" s="14"/>
      <c r="F2359" s="13"/>
    </row>
    <row r="2360" spans="2:6">
      <c r="B2360" s="11"/>
      <c r="D2360" s="14"/>
      <c r="F2360" s="13"/>
    </row>
    <row r="2361" spans="2:6">
      <c r="B2361" s="11"/>
      <c r="D2361" s="14"/>
      <c r="F2361" s="13"/>
    </row>
    <row r="2362" spans="2:6">
      <c r="B2362" s="11"/>
      <c r="D2362" s="14"/>
      <c r="F2362" s="13"/>
    </row>
    <row r="2363" spans="2:6">
      <c r="B2363" s="11"/>
      <c r="D2363" s="14"/>
      <c r="F2363" s="13"/>
    </row>
    <row r="2364" spans="2:6">
      <c r="B2364" s="11"/>
      <c r="D2364" s="14"/>
      <c r="F2364" s="13"/>
    </row>
    <row r="2365" spans="2:6">
      <c r="B2365" s="11"/>
      <c r="D2365" s="14"/>
      <c r="F2365" s="13"/>
    </row>
    <row r="2366" spans="2:6">
      <c r="B2366" s="11"/>
      <c r="D2366" s="14"/>
      <c r="F2366" s="13"/>
    </row>
    <row r="2367" spans="2:6">
      <c r="B2367" s="11"/>
      <c r="D2367" s="14"/>
      <c r="F2367" s="13"/>
    </row>
    <row r="2368" spans="2:6">
      <c r="B2368" s="11"/>
      <c r="D2368" s="14"/>
      <c r="F2368" s="13"/>
    </row>
    <row r="2369" spans="2:6">
      <c r="B2369" s="11"/>
      <c r="D2369" s="14"/>
      <c r="F2369" s="13"/>
    </row>
    <row r="2370" spans="2:6">
      <c r="B2370" s="11"/>
      <c r="D2370" s="14"/>
      <c r="F2370" s="13"/>
    </row>
    <row r="2371" spans="2:6">
      <c r="B2371" s="11"/>
      <c r="D2371" s="14"/>
      <c r="F2371" s="13"/>
    </row>
    <row r="2372" spans="2:6">
      <c r="B2372" s="11"/>
      <c r="D2372" s="14"/>
      <c r="F2372" s="13"/>
    </row>
    <row r="2373" spans="2:6">
      <c r="B2373" s="11"/>
      <c r="D2373" s="14"/>
      <c r="F2373" s="13"/>
    </row>
    <row r="2374" spans="2:6">
      <c r="B2374" s="11"/>
      <c r="D2374" s="14"/>
      <c r="F2374" s="13"/>
    </row>
    <row r="2375" spans="2:6">
      <c r="B2375" s="11"/>
      <c r="D2375" s="14"/>
      <c r="F2375" s="13"/>
    </row>
    <row r="2376" spans="2:6">
      <c r="B2376" s="11"/>
      <c r="D2376" s="14"/>
      <c r="F2376" s="13"/>
    </row>
    <row r="2377" spans="2:6">
      <c r="B2377" s="11"/>
      <c r="D2377" s="14"/>
      <c r="F2377" s="13"/>
    </row>
    <row r="2378" spans="2:6">
      <c r="B2378" s="11"/>
      <c r="D2378" s="14"/>
      <c r="F2378" s="13"/>
    </row>
    <row r="2379" spans="2:6">
      <c r="B2379" s="11"/>
      <c r="D2379" s="14"/>
      <c r="F2379" s="13"/>
    </row>
    <row r="2380" spans="2:6">
      <c r="B2380" s="11"/>
      <c r="D2380" s="14"/>
      <c r="F2380" s="13"/>
    </row>
    <row r="2381" spans="2:6">
      <c r="B2381" s="11"/>
      <c r="D2381" s="14"/>
      <c r="F2381" s="13"/>
    </row>
    <row r="2382" spans="2:6">
      <c r="B2382" s="11"/>
      <c r="D2382" s="14"/>
      <c r="F2382" s="13"/>
    </row>
    <row r="2383" spans="2:6">
      <c r="B2383" s="11"/>
      <c r="D2383" s="14"/>
      <c r="F2383" s="13"/>
    </row>
    <row r="2384" spans="2:6">
      <c r="B2384" s="11"/>
      <c r="D2384" s="14"/>
      <c r="F2384" s="13"/>
    </row>
    <row r="2385" spans="2:6">
      <c r="B2385" s="11"/>
      <c r="D2385" s="14"/>
      <c r="F2385" s="13"/>
    </row>
    <row r="2386" spans="2:6">
      <c r="B2386" s="11"/>
      <c r="D2386" s="14"/>
      <c r="F2386" s="13"/>
    </row>
    <row r="2387" spans="2:6">
      <c r="B2387" s="11"/>
      <c r="D2387" s="14"/>
      <c r="F2387" s="13"/>
    </row>
    <row r="2388" spans="2:6">
      <c r="B2388" s="11"/>
      <c r="D2388" s="14"/>
      <c r="F2388" s="13"/>
    </row>
    <row r="2389" spans="2:6">
      <c r="B2389" s="11"/>
      <c r="D2389" s="14"/>
      <c r="F2389" s="13"/>
    </row>
    <row r="2390" spans="2:6">
      <c r="B2390" s="11"/>
      <c r="D2390" s="14"/>
      <c r="F2390" s="13"/>
    </row>
    <row r="2391" spans="2:6">
      <c r="B2391" s="11"/>
      <c r="D2391" s="14"/>
      <c r="F2391" s="13"/>
    </row>
    <row r="2392" spans="2:6">
      <c r="B2392" s="11"/>
      <c r="D2392" s="14"/>
      <c r="F2392" s="13"/>
    </row>
    <row r="2393" spans="2:6">
      <c r="B2393" s="11"/>
      <c r="D2393" s="14"/>
      <c r="F2393" s="13"/>
    </row>
    <row r="2394" spans="2:6">
      <c r="B2394" s="11"/>
      <c r="D2394" s="14"/>
      <c r="F2394" s="13"/>
    </row>
    <row r="2395" spans="2:6">
      <c r="B2395" s="11"/>
      <c r="D2395" s="14"/>
      <c r="F2395" s="13"/>
    </row>
    <row r="2396" spans="2:6">
      <c r="B2396" s="11"/>
      <c r="D2396" s="14"/>
      <c r="F2396" s="13"/>
    </row>
    <row r="2397" spans="2:6">
      <c r="B2397" s="11"/>
      <c r="D2397" s="14"/>
      <c r="F2397" s="13"/>
    </row>
    <row r="2398" spans="2:6">
      <c r="B2398" s="11"/>
      <c r="D2398" s="14"/>
      <c r="F2398" s="13"/>
    </row>
    <row r="2399" spans="2:6">
      <c r="B2399" s="11"/>
      <c r="D2399" s="14"/>
      <c r="F2399" s="13"/>
    </row>
    <row r="2400" spans="2:6">
      <c r="B2400" s="11"/>
      <c r="D2400" s="14"/>
      <c r="F2400" s="13"/>
    </row>
    <row r="2401" spans="2:6">
      <c r="B2401" s="11"/>
      <c r="D2401" s="14"/>
      <c r="F2401" s="13"/>
    </row>
    <row r="2402" spans="2:6">
      <c r="B2402" s="11"/>
      <c r="D2402" s="14"/>
      <c r="F2402" s="13"/>
    </row>
    <row r="2403" spans="2:6">
      <c r="B2403" s="11"/>
      <c r="D2403" s="14"/>
      <c r="F2403" s="13"/>
    </row>
    <row r="2404" spans="2:6">
      <c r="B2404" s="11"/>
      <c r="D2404" s="14"/>
      <c r="F2404" s="13"/>
    </row>
    <row r="2405" spans="2:6">
      <c r="B2405" s="11"/>
      <c r="D2405" s="14"/>
      <c r="F2405" s="13"/>
    </row>
    <row r="2406" spans="2:6">
      <c r="B2406" s="11"/>
      <c r="D2406" s="14"/>
      <c r="F2406" s="13"/>
    </row>
    <row r="2407" spans="2:6">
      <c r="B2407" s="11"/>
      <c r="D2407" s="14"/>
      <c r="F2407" s="13"/>
    </row>
    <row r="2408" spans="2:6">
      <c r="B2408" s="11"/>
      <c r="D2408" s="14"/>
      <c r="F2408" s="13"/>
    </row>
    <row r="2409" spans="2:6">
      <c r="B2409" s="11"/>
      <c r="D2409" s="14"/>
      <c r="F2409" s="13"/>
    </row>
    <row r="2410" spans="2:6">
      <c r="B2410" s="11"/>
      <c r="D2410" s="14"/>
      <c r="F2410" s="13"/>
    </row>
    <row r="2411" spans="2:6">
      <c r="B2411" s="11"/>
      <c r="D2411" s="14"/>
      <c r="F2411" s="13"/>
    </row>
    <row r="2412" spans="2:6">
      <c r="B2412" s="11"/>
      <c r="D2412" s="14"/>
      <c r="F2412" s="13"/>
    </row>
    <row r="2413" spans="2:6">
      <c r="B2413" s="11"/>
      <c r="D2413" s="14"/>
      <c r="F2413" s="13"/>
    </row>
    <row r="2414" spans="2:6">
      <c r="B2414" s="11"/>
      <c r="D2414" s="14"/>
      <c r="F2414" s="13"/>
    </row>
    <row r="2415" spans="2:6">
      <c r="B2415" s="11"/>
      <c r="D2415" s="14"/>
      <c r="F2415" s="13"/>
    </row>
    <row r="2416" spans="2:6">
      <c r="B2416" s="11"/>
      <c r="D2416" s="14"/>
      <c r="F2416" s="13"/>
    </row>
    <row r="2417" spans="2:6">
      <c r="B2417" s="11"/>
      <c r="D2417" s="14"/>
      <c r="F2417" s="13"/>
    </row>
    <row r="2418" spans="2:6">
      <c r="B2418" s="11"/>
      <c r="D2418" s="14"/>
      <c r="F2418" s="13"/>
    </row>
    <row r="2419" spans="2:6">
      <c r="B2419" s="11"/>
      <c r="D2419" s="14"/>
      <c r="F2419" s="13"/>
    </row>
    <row r="2420" spans="2:6">
      <c r="B2420" s="11"/>
      <c r="D2420" s="14"/>
      <c r="F2420" s="13"/>
    </row>
    <row r="2421" spans="2:6">
      <c r="B2421" s="11"/>
      <c r="D2421" s="14"/>
      <c r="F2421" s="13"/>
    </row>
    <row r="2422" spans="2:6">
      <c r="B2422" s="11"/>
      <c r="D2422" s="14"/>
      <c r="F2422" s="13"/>
    </row>
    <row r="2423" spans="2:6">
      <c r="B2423" s="11"/>
      <c r="D2423" s="14"/>
      <c r="F2423" s="13"/>
    </row>
    <row r="2424" spans="2:6">
      <c r="B2424" s="11"/>
      <c r="D2424" s="14"/>
      <c r="F2424" s="13"/>
    </row>
    <row r="2425" spans="2:6">
      <c r="B2425" s="11"/>
      <c r="D2425" s="14"/>
      <c r="F2425" s="13"/>
    </row>
    <row r="2426" spans="2:6">
      <c r="B2426" s="11"/>
      <c r="D2426" s="14"/>
      <c r="F2426" s="13"/>
    </row>
    <row r="2427" spans="2:6">
      <c r="B2427" s="11"/>
      <c r="D2427" s="14"/>
      <c r="F2427" s="13"/>
    </row>
    <row r="2428" spans="2:6">
      <c r="B2428" s="11"/>
      <c r="D2428" s="14"/>
      <c r="F2428" s="13"/>
    </row>
    <row r="2429" spans="2:6">
      <c r="B2429" s="11"/>
      <c r="D2429" s="14"/>
      <c r="F2429" s="13"/>
    </row>
    <row r="2430" spans="2:6">
      <c r="B2430" s="11"/>
      <c r="D2430" s="14"/>
      <c r="F2430" s="13"/>
    </row>
    <row r="2431" spans="2:6">
      <c r="B2431" s="11"/>
      <c r="D2431" s="14"/>
      <c r="F2431" s="13"/>
    </row>
    <row r="2432" spans="2:6">
      <c r="B2432" s="11"/>
      <c r="D2432" s="14"/>
      <c r="F2432" s="13"/>
    </row>
    <row r="2433" spans="2:6">
      <c r="B2433" s="11"/>
      <c r="D2433" s="14"/>
      <c r="F2433" s="13"/>
    </row>
    <row r="2434" spans="2:6">
      <c r="B2434" s="11"/>
      <c r="D2434" s="14"/>
      <c r="F2434" s="13"/>
    </row>
    <row r="2435" spans="2:6">
      <c r="B2435" s="11"/>
      <c r="D2435" s="14"/>
      <c r="F2435" s="13"/>
    </row>
    <row r="2436" spans="2:6">
      <c r="B2436" s="11"/>
      <c r="D2436" s="14"/>
      <c r="F2436" s="13"/>
    </row>
    <row r="2437" spans="2:6">
      <c r="B2437" s="11"/>
      <c r="D2437" s="14"/>
      <c r="F2437" s="13"/>
    </row>
    <row r="2438" spans="2:6">
      <c r="B2438" s="11"/>
      <c r="D2438" s="14"/>
      <c r="F2438" s="13"/>
    </row>
    <row r="2439" spans="2:6">
      <c r="B2439" s="11"/>
      <c r="D2439" s="14"/>
      <c r="F2439" s="13"/>
    </row>
    <row r="2440" spans="2:6">
      <c r="B2440" s="11"/>
      <c r="D2440" s="14"/>
      <c r="F2440" s="13"/>
    </row>
    <row r="2441" spans="2:6">
      <c r="B2441" s="11"/>
      <c r="D2441" s="14"/>
      <c r="F2441" s="13"/>
    </row>
    <row r="2442" spans="2:6">
      <c r="B2442" s="11"/>
      <c r="D2442" s="14"/>
      <c r="F2442" s="13"/>
    </row>
    <row r="2443" spans="2:6">
      <c r="B2443" s="11"/>
      <c r="D2443" s="14"/>
      <c r="F2443" s="13"/>
    </row>
    <row r="2444" spans="2:6">
      <c r="B2444" s="11"/>
      <c r="D2444" s="14"/>
      <c r="F2444" s="13"/>
    </row>
    <row r="2445" spans="2:6">
      <c r="B2445" s="11"/>
      <c r="D2445" s="14"/>
      <c r="F2445" s="13"/>
    </row>
    <row r="2446" spans="2:6">
      <c r="B2446" s="11"/>
      <c r="D2446" s="14"/>
      <c r="F2446" s="13"/>
    </row>
    <row r="2447" spans="2:6">
      <c r="B2447" s="11"/>
      <c r="D2447" s="14"/>
      <c r="F2447" s="13"/>
    </row>
    <row r="2448" spans="2:6">
      <c r="B2448" s="11"/>
      <c r="D2448" s="14"/>
      <c r="F2448" s="13"/>
    </row>
    <row r="2449" spans="2:6">
      <c r="B2449" s="11"/>
      <c r="D2449" s="14"/>
      <c r="F2449" s="13"/>
    </row>
    <row r="2450" spans="2:6">
      <c r="B2450" s="11"/>
      <c r="D2450" s="14"/>
      <c r="F2450" s="13"/>
    </row>
    <row r="2451" spans="2:6">
      <c r="B2451" s="11"/>
      <c r="D2451" s="14"/>
      <c r="F2451" s="13"/>
    </row>
    <row r="2452" spans="2:6">
      <c r="B2452" s="11"/>
      <c r="D2452" s="14"/>
      <c r="F2452" s="13"/>
    </row>
    <row r="2453" spans="2:6">
      <c r="B2453" s="11"/>
      <c r="D2453" s="14"/>
      <c r="F2453" s="13"/>
    </row>
    <row r="2454" spans="2:6">
      <c r="B2454" s="11"/>
      <c r="D2454" s="14"/>
      <c r="F2454" s="13"/>
    </row>
    <row r="2455" spans="2:6">
      <c r="B2455" s="11"/>
      <c r="D2455" s="14"/>
      <c r="F2455" s="13"/>
    </row>
    <row r="2456" spans="2:6">
      <c r="B2456" s="11"/>
      <c r="D2456" s="14"/>
      <c r="F2456" s="13"/>
    </row>
    <row r="2457" spans="2:6">
      <c r="B2457" s="11"/>
      <c r="D2457" s="14"/>
      <c r="F2457" s="13"/>
    </row>
    <row r="2458" spans="2:6">
      <c r="B2458" s="11"/>
      <c r="D2458" s="14"/>
      <c r="F2458" s="13"/>
    </row>
    <row r="2459" spans="2:6">
      <c r="B2459" s="11"/>
      <c r="D2459" s="14"/>
      <c r="F2459" s="13"/>
    </row>
    <row r="2460" spans="2:6">
      <c r="B2460" s="11"/>
      <c r="D2460" s="14"/>
      <c r="F2460" s="13"/>
    </row>
    <row r="2461" spans="2:6">
      <c r="B2461" s="11"/>
      <c r="D2461" s="14"/>
      <c r="F2461" s="13"/>
    </row>
    <row r="2462" spans="2:6">
      <c r="B2462" s="11"/>
      <c r="D2462" s="14"/>
      <c r="F2462" s="13"/>
    </row>
    <row r="2463" spans="2:6">
      <c r="B2463" s="11"/>
      <c r="D2463" s="14"/>
      <c r="F2463" s="13"/>
    </row>
    <row r="2464" spans="2:6">
      <c r="B2464" s="11"/>
      <c r="D2464" s="14"/>
      <c r="F2464" s="13"/>
    </row>
    <row r="2465" spans="2:6">
      <c r="B2465" s="11"/>
      <c r="D2465" s="14"/>
      <c r="F2465" s="13"/>
    </row>
    <row r="2466" spans="2:6">
      <c r="B2466" s="11"/>
      <c r="D2466" s="14"/>
      <c r="F2466" s="13"/>
    </row>
    <row r="2467" spans="2:6">
      <c r="B2467" s="11"/>
      <c r="D2467" s="14"/>
      <c r="F2467" s="13"/>
    </row>
    <row r="2468" spans="2:6">
      <c r="B2468" s="11"/>
      <c r="D2468" s="14"/>
      <c r="F2468" s="13"/>
    </row>
    <row r="2469" spans="2:6">
      <c r="B2469" s="11"/>
      <c r="D2469" s="14"/>
      <c r="F2469" s="13"/>
    </row>
    <row r="2470" spans="2:6">
      <c r="B2470" s="11"/>
      <c r="D2470" s="14"/>
      <c r="F2470" s="13"/>
    </row>
    <row r="2471" spans="2:6">
      <c r="B2471" s="11"/>
      <c r="D2471" s="14"/>
      <c r="F2471" s="13"/>
    </row>
    <row r="2472" spans="2:6">
      <c r="B2472" s="11"/>
      <c r="D2472" s="14"/>
      <c r="F2472" s="13"/>
    </row>
    <row r="2473" spans="2:6">
      <c r="B2473" s="11"/>
      <c r="D2473" s="14"/>
      <c r="F2473" s="13"/>
    </row>
    <row r="2474" spans="2:6">
      <c r="B2474" s="11"/>
      <c r="D2474" s="14"/>
      <c r="F2474" s="13"/>
    </row>
    <row r="2475" spans="2:6">
      <c r="B2475" s="11"/>
      <c r="D2475" s="14"/>
      <c r="F2475" s="13"/>
    </row>
    <row r="2476" spans="2:6">
      <c r="B2476" s="11"/>
      <c r="D2476" s="14"/>
      <c r="F2476" s="13"/>
    </row>
    <row r="2477" spans="2:6">
      <c r="B2477" s="11"/>
      <c r="D2477" s="14"/>
      <c r="F2477" s="13"/>
    </row>
    <row r="2478" spans="2:6">
      <c r="B2478" s="11"/>
      <c r="D2478" s="14"/>
      <c r="F2478" s="13"/>
    </row>
    <row r="2479" spans="2:6">
      <c r="B2479" s="11"/>
      <c r="D2479" s="14"/>
      <c r="F2479" s="13"/>
    </row>
    <row r="2480" spans="2:6">
      <c r="B2480" s="11"/>
      <c r="D2480" s="14"/>
      <c r="F2480" s="13"/>
    </row>
    <row r="2481" spans="2:6">
      <c r="B2481" s="11"/>
      <c r="D2481" s="14"/>
      <c r="F2481" s="13"/>
    </row>
    <row r="2482" spans="2:6">
      <c r="B2482" s="11"/>
      <c r="D2482" s="14"/>
      <c r="F2482" s="13"/>
    </row>
    <row r="2483" spans="2:6">
      <c r="B2483" s="11"/>
      <c r="D2483" s="14"/>
      <c r="F2483" s="13"/>
    </row>
    <row r="2484" spans="2:6">
      <c r="B2484" s="11"/>
      <c r="D2484" s="14"/>
      <c r="F2484" s="13"/>
    </row>
    <row r="2485" spans="2:6">
      <c r="B2485" s="11"/>
      <c r="D2485" s="14"/>
      <c r="F2485" s="13"/>
    </row>
    <row r="2486" spans="2:6">
      <c r="B2486" s="11"/>
      <c r="D2486" s="14"/>
      <c r="F2486" s="13"/>
    </row>
    <row r="2487" spans="2:6">
      <c r="B2487" s="11"/>
      <c r="D2487" s="14"/>
      <c r="F2487" s="13"/>
    </row>
    <row r="2488" spans="2:6">
      <c r="B2488" s="11"/>
      <c r="D2488" s="14"/>
      <c r="F2488" s="13"/>
    </row>
    <row r="2489" spans="2:6">
      <c r="B2489" s="11"/>
      <c r="D2489" s="14"/>
      <c r="F2489" s="13"/>
    </row>
    <row r="2490" spans="2:6">
      <c r="B2490" s="11"/>
      <c r="D2490" s="14"/>
      <c r="F2490" s="13"/>
    </row>
    <row r="2491" spans="2:6">
      <c r="B2491" s="11"/>
      <c r="D2491" s="14"/>
      <c r="F2491" s="13"/>
    </row>
    <row r="2492" spans="2:6">
      <c r="B2492" s="11"/>
      <c r="D2492" s="14"/>
      <c r="F2492" s="13"/>
    </row>
    <row r="2493" spans="2:6">
      <c r="B2493" s="11"/>
      <c r="D2493" s="14"/>
      <c r="F2493" s="13"/>
    </row>
    <row r="2494" spans="2:6">
      <c r="B2494" s="11"/>
      <c r="D2494" s="14"/>
      <c r="F2494" s="13"/>
    </row>
    <row r="2495" spans="2:6">
      <c r="B2495" s="11"/>
      <c r="D2495" s="14"/>
      <c r="F2495" s="13"/>
    </row>
    <row r="2496" spans="2:6">
      <c r="B2496" s="11"/>
      <c r="D2496" s="14"/>
      <c r="F2496" s="13"/>
    </row>
    <row r="2497" spans="2:6">
      <c r="B2497" s="11"/>
      <c r="D2497" s="14"/>
      <c r="F2497" s="13"/>
    </row>
    <row r="2498" spans="2:6">
      <c r="B2498" s="11"/>
      <c r="D2498" s="14"/>
      <c r="F2498" s="13"/>
    </row>
    <row r="2499" spans="2:6">
      <c r="B2499" s="11"/>
      <c r="D2499" s="14"/>
      <c r="F2499" s="13"/>
    </row>
    <row r="2500" spans="2:6">
      <c r="B2500" s="11"/>
      <c r="D2500" s="14"/>
      <c r="F2500" s="13"/>
    </row>
    <row r="2501" spans="2:6">
      <c r="B2501" s="11"/>
      <c r="D2501" s="14"/>
      <c r="F2501" s="13"/>
    </row>
    <row r="2502" spans="2:6">
      <c r="B2502" s="11"/>
      <c r="D2502" s="14"/>
      <c r="F2502" s="13"/>
    </row>
    <row r="2503" spans="2:6">
      <c r="B2503" s="11"/>
      <c r="D2503" s="14"/>
      <c r="F2503" s="13"/>
    </row>
    <row r="2504" spans="2:6">
      <c r="B2504" s="11"/>
      <c r="D2504" s="14"/>
      <c r="F2504" s="13"/>
    </row>
    <row r="2505" spans="2:6">
      <c r="B2505" s="11"/>
      <c r="D2505" s="14"/>
      <c r="F2505" s="13"/>
    </row>
    <row r="2506" spans="2:6">
      <c r="B2506" s="11"/>
      <c r="D2506" s="14"/>
      <c r="F2506" s="13"/>
    </row>
    <row r="2507" spans="2:6">
      <c r="B2507" s="11"/>
      <c r="D2507" s="14"/>
      <c r="F2507" s="13"/>
    </row>
    <row r="2508" spans="2:6">
      <c r="B2508" s="11"/>
      <c r="D2508" s="14"/>
      <c r="F2508" s="13"/>
    </row>
    <row r="2509" spans="2:6">
      <c r="B2509" s="11"/>
      <c r="D2509" s="14"/>
      <c r="F2509" s="13"/>
    </row>
    <row r="2510" spans="2:6">
      <c r="B2510" s="11"/>
      <c r="D2510" s="14"/>
      <c r="F2510" s="13"/>
    </row>
    <row r="2511" spans="2:6">
      <c r="B2511" s="11"/>
      <c r="D2511" s="14"/>
      <c r="F2511" s="13"/>
    </row>
    <row r="2512" spans="2:6">
      <c r="B2512" s="11"/>
      <c r="D2512" s="14"/>
      <c r="F2512" s="13"/>
    </row>
    <row r="2513" spans="2:6">
      <c r="B2513" s="11"/>
      <c r="D2513" s="14"/>
      <c r="F2513" s="13"/>
    </row>
    <row r="2514" spans="2:6">
      <c r="B2514" s="11"/>
      <c r="D2514" s="14"/>
      <c r="F2514" s="13"/>
    </row>
    <row r="2515" spans="2:6">
      <c r="B2515" s="11"/>
      <c r="D2515" s="14"/>
      <c r="F2515" s="13"/>
    </row>
    <row r="2516" spans="2:6">
      <c r="B2516" s="11"/>
      <c r="D2516" s="14"/>
      <c r="F2516" s="13"/>
    </row>
    <row r="2517" spans="2:6">
      <c r="B2517" s="11"/>
      <c r="D2517" s="14"/>
      <c r="F2517" s="13"/>
    </row>
    <row r="2518" spans="2:6">
      <c r="B2518" s="11"/>
      <c r="D2518" s="14"/>
      <c r="F2518" s="13"/>
    </row>
    <row r="2519" spans="2:6">
      <c r="B2519" s="11"/>
      <c r="D2519" s="14"/>
      <c r="F2519" s="13"/>
    </row>
    <row r="2520" spans="2:6">
      <c r="B2520" s="11"/>
      <c r="D2520" s="14"/>
      <c r="F2520" s="13"/>
    </row>
    <row r="2521" spans="2:6">
      <c r="B2521" s="11"/>
      <c r="D2521" s="14"/>
      <c r="F2521" s="13"/>
    </row>
    <row r="2522" spans="2:6">
      <c r="B2522" s="11"/>
      <c r="D2522" s="14"/>
      <c r="F2522" s="13"/>
    </row>
    <row r="2523" spans="2:6">
      <c r="B2523" s="11"/>
      <c r="D2523" s="14"/>
      <c r="F2523" s="13"/>
    </row>
    <row r="2524" spans="2:6">
      <c r="B2524" s="11"/>
      <c r="D2524" s="14"/>
      <c r="F2524" s="13"/>
    </row>
    <row r="2525" spans="2:6">
      <c r="B2525" s="11"/>
      <c r="D2525" s="14"/>
      <c r="F2525" s="13"/>
    </row>
    <row r="2526" spans="2:6">
      <c r="B2526" s="11"/>
      <c r="D2526" s="14"/>
      <c r="F2526" s="13"/>
    </row>
    <row r="2527" spans="2:6">
      <c r="B2527" s="11"/>
      <c r="D2527" s="14"/>
      <c r="F2527" s="13"/>
    </row>
    <row r="2528" spans="2:6">
      <c r="B2528" s="11"/>
      <c r="D2528" s="14"/>
      <c r="F2528" s="13"/>
    </row>
    <row r="2529" spans="2:6">
      <c r="B2529" s="11"/>
      <c r="D2529" s="14"/>
      <c r="F2529" s="13"/>
    </row>
    <row r="2530" spans="2:6">
      <c r="B2530" s="11"/>
      <c r="D2530" s="14"/>
      <c r="F2530" s="13"/>
    </row>
    <row r="2531" spans="2:6">
      <c r="B2531" s="11"/>
      <c r="D2531" s="14"/>
      <c r="F2531" s="13"/>
    </row>
    <row r="2532" spans="2:6">
      <c r="B2532" s="11"/>
      <c r="D2532" s="14"/>
      <c r="F2532" s="13"/>
    </row>
    <row r="2533" spans="2:6">
      <c r="B2533" s="11"/>
      <c r="D2533" s="14"/>
      <c r="F2533" s="13"/>
    </row>
    <row r="2534" spans="2:6">
      <c r="B2534" s="11"/>
      <c r="D2534" s="14"/>
      <c r="F2534" s="13"/>
    </row>
    <row r="2535" spans="2:6">
      <c r="B2535" s="11"/>
      <c r="D2535" s="14"/>
      <c r="F2535" s="13"/>
    </row>
    <row r="2536" spans="2:6">
      <c r="B2536" s="11"/>
      <c r="D2536" s="14"/>
      <c r="F2536" s="13"/>
    </row>
    <row r="2537" spans="2:6">
      <c r="B2537" s="11"/>
      <c r="D2537" s="14"/>
      <c r="F2537" s="13"/>
    </row>
    <row r="2538" spans="2:6">
      <c r="B2538" s="11"/>
      <c r="D2538" s="14"/>
      <c r="F2538" s="13"/>
    </row>
    <row r="2539" spans="2:6">
      <c r="B2539" s="11"/>
      <c r="D2539" s="14"/>
      <c r="F2539" s="13"/>
    </row>
    <row r="2540" spans="2:6">
      <c r="B2540" s="11"/>
      <c r="D2540" s="14"/>
      <c r="F2540" s="13"/>
    </row>
    <row r="2541" spans="2:6">
      <c r="B2541" s="11"/>
      <c r="D2541" s="14"/>
      <c r="F2541" s="13"/>
    </row>
    <row r="2542" spans="2:6">
      <c r="B2542" s="11"/>
      <c r="D2542" s="14"/>
      <c r="F2542" s="13"/>
    </row>
    <row r="2543" spans="2:6">
      <c r="B2543" s="11"/>
      <c r="D2543" s="14"/>
      <c r="F2543" s="13"/>
    </row>
    <row r="2544" spans="2:6">
      <c r="B2544" s="11"/>
      <c r="D2544" s="14"/>
      <c r="F2544" s="13"/>
    </row>
    <row r="2545" spans="2:6">
      <c r="B2545" s="11"/>
      <c r="D2545" s="14"/>
      <c r="F2545" s="13"/>
    </row>
    <row r="2546" spans="2:6">
      <c r="B2546" s="11"/>
      <c r="D2546" s="14"/>
      <c r="F2546" s="13"/>
    </row>
    <row r="2547" spans="2:6">
      <c r="B2547" s="11"/>
      <c r="D2547" s="14"/>
      <c r="F2547" s="13"/>
    </row>
    <row r="2548" spans="2:6">
      <c r="B2548" s="11"/>
      <c r="D2548" s="14"/>
      <c r="F2548" s="13"/>
    </row>
    <row r="2549" spans="2:6">
      <c r="B2549" s="11"/>
      <c r="D2549" s="14"/>
      <c r="F2549" s="13"/>
    </row>
    <row r="2550" spans="2:6">
      <c r="B2550" s="11"/>
      <c r="D2550" s="14"/>
      <c r="F2550" s="13"/>
    </row>
    <row r="2551" spans="2:6">
      <c r="B2551" s="11"/>
      <c r="D2551" s="14"/>
      <c r="F2551" s="13"/>
    </row>
    <row r="2552" spans="2:6">
      <c r="B2552" s="11"/>
      <c r="D2552" s="14"/>
      <c r="F2552" s="13"/>
    </row>
    <row r="2553" spans="2:6">
      <c r="B2553" s="11"/>
      <c r="D2553" s="14"/>
      <c r="F2553" s="13"/>
    </row>
    <row r="2554" spans="2:6">
      <c r="B2554" s="11"/>
      <c r="D2554" s="14"/>
      <c r="F2554" s="13"/>
    </row>
    <row r="2555" spans="2:6">
      <c r="B2555" s="11"/>
      <c r="D2555" s="14"/>
      <c r="F2555" s="13"/>
    </row>
    <row r="2556" spans="2:6">
      <c r="B2556" s="11"/>
      <c r="D2556" s="14"/>
      <c r="F2556" s="13"/>
    </row>
    <row r="2557" spans="2:6">
      <c r="B2557" s="11"/>
      <c r="D2557" s="14"/>
      <c r="F2557" s="13"/>
    </row>
    <row r="2558" spans="2:6">
      <c r="B2558" s="11"/>
      <c r="D2558" s="14"/>
      <c r="F2558" s="13"/>
    </row>
    <row r="2559" spans="2:6">
      <c r="B2559" s="11"/>
      <c r="D2559" s="14"/>
      <c r="F2559" s="13"/>
    </row>
    <row r="2560" spans="2:6">
      <c r="B2560" s="11"/>
      <c r="D2560" s="14"/>
      <c r="F2560" s="13"/>
    </row>
    <row r="2561" spans="2:6">
      <c r="B2561" s="11"/>
      <c r="D2561" s="14"/>
      <c r="F2561" s="13"/>
    </row>
    <row r="2562" spans="2:6">
      <c r="B2562" s="11"/>
      <c r="D2562" s="14"/>
      <c r="F2562" s="13"/>
    </row>
    <row r="2563" spans="2:6">
      <c r="B2563" s="11"/>
      <c r="D2563" s="14"/>
      <c r="F2563" s="13"/>
    </row>
    <row r="2564" spans="2:6">
      <c r="B2564" s="11"/>
      <c r="D2564" s="14"/>
      <c r="F2564" s="13"/>
    </row>
    <row r="2565" spans="2:6">
      <c r="B2565" s="11"/>
      <c r="D2565" s="14"/>
      <c r="F2565" s="13"/>
    </row>
    <row r="2566" spans="2:6">
      <c r="B2566" s="11"/>
      <c r="D2566" s="14"/>
      <c r="F2566" s="13"/>
    </row>
    <row r="2567" spans="2:6">
      <c r="B2567" s="11"/>
      <c r="D2567" s="14"/>
      <c r="F2567" s="13"/>
    </row>
    <row r="2568" spans="2:6">
      <c r="B2568" s="11"/>
      <c r="D2568" s="14"/>
      <c r="F2568" s="13"/>
    </row>
    <row r="2569" spans="2:6">
      <c r="B2569" s="11"/>
      <c r="D2569" s="14"/>
      <c r="F2569" s="13"/>
    </row>
    <row r="2570" spans="2:6">
      <c r="B2570" s="11"/>
      <c r="D2570" s="14"/>
      <c r="F2570" s="13"/>
    </row>
    <row r="2571" spans="2:6">
      <c r="B2571" s="11"/>
      <c r="D2571" s="14"/>
      <c r="F2571" s="13"/>
    </row>
    <row r="2572" spans="2:6">
      <c r="B2572" s="11"/>
      <c r="D2572" s="14"/>
      <c r="F2572" s="13"/>
    </row>
    <row r="2573" spans="2:6">
      <c r="B2573" s="11"/>
      <c r="D2573" s="14"/>
      <c r="F2573" s="13"/>
    </row>
    <row r="2574" spans="2:6">
      <c r="B2574" s="11"/>
      <c r="D2574" s="14"/>
      <c r="F2574" s="13"/>
    </row>
    <row r="2575" spans="2:6">
      <c r="B2575" s="11"/>
      <c r="D2575" s="14"/>
      <c r="F2575" s="13"/>
    </row>
    <row r="2576" spans="2:6">
      <c r="B2576" s="11"/>
      <c r="D2576" s="14"/>
      <c r="F2576" s="13"/>
    </row>
    <row r="2577" spans="2:6">
      <c r="B2577" s="11"/>
      <c r="D2577" s="14"/>
      <c r="F2577" s="13"/>
    </row>
    <row r="2578" spans="2:6">
      <c r="B2578" s="11"/>
      <c r="D2578" s="14"/>
      <c r="F2578" s="13"/>
    </row>
    <row r="2579" spans="2:6">
      <c r="B2579" s="11"/>
      <c r="D2579" s="14"/>
      <c r="F2579" s="13"/>
    </row>
    <row r="2580" spans="2:6">
      <c r="B2580" s="11"/>
      <c r="D2580" s="14"/>
      <c r="F2580" s="13"/>
    </row>
    <row r="2581" spans="2:6">
      <c r="B2581" s="11"/>
      <c r="D2581" s="14"/>
      <c r="F2581" s="13"/>
    </row>
    <row r="2582" spans="2:6">
      <c r="B2582" s="11"/>
      <c r="D2582" s="14"/>
      <c r="F2582" s="13"/>
    </row>
    <row r="2583" spans="2:6">
      <c r="B2583" s="11"/>
      <c r="D2583" s="14"/>
      <c r="F2583" s="13"/>
    </row>
    <row r="2584" spans="2:6">
      <c r="B2584" s="11"/>
      <c r="D2584" s="14"/>
      <c r="F2584" s="13"/>
    </row>
    <row r="2585" spans="2:6">
      <c r="B2585" s="11"/>
      <c r="D2585" s="14"/>
      <c r="F2585" s="13"/>
    </row>
    <row r="2586" spans="2:6">
      <c r="B2586" s="11"/>
      <c r="D2586" s="14"/>
      <c r="F2586" s="13"/>
    </row>
    <row r="2587" spans="2:6">
      <c r="B2587" s="11"/>
      <c r="D2587" s="14"/>
      <c r="F2587" s="13"/>
    </row>
    <row r="2588" spans="2:6">
      <c r="B2588" s="11"/>
      <c r="D2588" s="14"/>
      <c r="F2588" s="13"/>
    </row>
    <row r="2589" spans="2:6">
      <c r="B2589" s="11"/>
      <c r="D2589" s="14"/>
      <c r="F2589" s="13"/>
    </row>
    <row r="2590" spans="2:6">
      <c r="B2590" s="11"/>
      <c r="D2590" s="14"/>
      <c r="F2590" s="13"/>
    </row>
    <row r="2591" spans="2:6">
      <c r="B2591" s="11"/>
      <c r="D2591" s="14"/>
      <c r="F2591" s="13"/>
    </row>
    <row r="2592" spans="2:6">
      <c r="B2592" s="11"/>
      <c r="D2592" s="14"/>
      <c r="F2592" s="13"/>
    </row>
    <row r="2593" spans="2:6">
      <c r="B2593" s="11"/>
      <c r="D2593" s="14"/>
      <c r="F2593" s="13"/>
    </row>
    <row r="2594" spans="2:6">
      <c r="B2594" s="11"/>
      <c r="D2594" s="14"/>
      <c r="F2594" s="13"/>
    </row>
    <row r="2595" spans="2:6">
      <c r="B2595" s="11"/>
      <c r="D2595" s="14"/>
      <c r="F2595" s="13"/>
    </row>
    <row r="2596" spans="2:6">
      <c r="B2596" s="11"/>
      <c r="D2596" s="14"/>
      <c r="F2596" s="13"/>
    </row>
    <row r="2597" spans="2:6">
      <c r="B2597" s="11"/>
      <c r="D2597" s="14"/>
      <c r="F2597" s="13"/>
    </row>
    <row r="2598" spans="2:6">
      <c r="B2598" s="11"/>
      <c r="D2598" s="14"/>
      <c r="F2598" s="13"/>
    </row>
    <row r="2599" spans="2:6">
      <c r="B2599" s="11"/>
      <c r="D2599" s="14"/>
      <c r="F2599" s="13"/>
    </row>
    <row r="2600" spans="2:6">
      <c r="B2600" s="11"/>
      <c r="D2600" s="14"/>
      <c r="F2600" s="13"/>
    </row>
    <row r="2601" spans="2:6">
      <c r="B2601" s="11"/>
      <c r="D2601" s="14"/>
      <c r="F2601" s="13"/>
    </row>
    <row r="2602" spans="2:6">
      <c r="B2602" s="11"/>
      <c r="D2602" s="14"/>
      <c r="F2602" s="13"/>
    </row>
    <row r="2603" spans="2:6">
      <c r="B2603" s="11"/>
      <c r="D2603" s="14"/>
      <c r="F2603" s="13"/>
    </row>
    <row r="2604" spans="2:6">
      <c r="B2604" s="11"/>
      <c r="D2604" s="14"/>
      <c r="F2604" s="13"/>
    </row>
    <row r="2605" spans="2:6">
      <c r="B2605" s="11"/>
      <c r="D2605" s="14"/>
      <c r="F2605" s="13"/>
    </row>
    <row r="2606" spans="2:6">
      <c r="B2606" s="11"/>
      <c r="D2606" s="14"/>
      <c r="F2606" s="13"/>
    </row>
    <row r="2607" spans="2:6">
      <c r="B2607" s="11"/>
      <c r="D2607" s="14"/>
      <c r="F2607" s="13"/>
    </row>
    <row r="2608" spans="2:6">
      <c r="B2608" s="11"/>
      <c r="D2608" s="14"/>
      <c r="F2608" s="13"/>
    </row>
    <row r="2609" spans="2:6">
      <c r="B2609" s="11"/>
      <c r="D2609" s="14"/>
      <c r="F2609" s="13"/>
    </row>
    <row r="2610" spans="2:6">
      <c r="B2610" s="11"/>
      <c r="D2610" s="14"/>
      <c r="F2610" s="13"/>
    </row>
    <row r="2611" spans="2:6">
      <c r="B2611" s="11"/>
      <c r="D2611" s="14"/>
      <c r="F2611" s="13"/>
    </row>
    <row r="2612" spans="2:6">
      <c r="B2612" s="11"/>
      <c r="D2612" s="14"/>
      <c r="F2612" s="13"/>
    </row>
    <row r="2613" spans="2:6">
      <c r="B2613" s="11"/>
      <c r="D2613" s="14"/>
      <c r="F2613" s="13"/>
    </row>
    <row r="2614" spans="2:6">
      <c r="B2614" s="11"/>
      <c r="D2614" s="14"/>
      <c r="F2614" s="13"/>
    </row>
    <row r="2615" spans="2:6">
      <c r="B2615" s="11"/>
      <c r="D2615" s="14"/>
      <c r="F2615" s="13"/>
    </row>
    <row r="2616" spans="2:6">
      <c r="B2616" s="11"/>
      <c r="D2616" s="14"/>
      <c r="F2616" s="13"/>
    </row>
    <row r="2617" spans="2:6">
      <c r="B2617" s="11"/>
      <c r="D2617" s="14"/>
      <c r="F2617" s="13"/>
    </row>
    <row r="2618" spans="2:6">
      <c r="B2618" s="11"/>
      <c r="D2618" s="14"/>
      <c r="F2618" s="13"/>
    </row>
    <row r="2619" spans="2:6">
      <c r="B2619" s="11"/>
      <c r="D2619" s="14"/>
      <c r="F2619" s="13"/>
    </row>
    <row r="2620" spans="2:6">
      <c r="B2620" s="11"/>
      <c r="D2620" s="14"/>
      <c r="F2620" s="13"/>
    </row>
    <row r="2621" spans="2:6">
      <c r="B2621" s="11"/>
      <c r="D2621" s="14"/>
      <c r="F2621" s="13"/>
    </row>
    <row r="2622" spans="2:6">
      <c r="B2622" s="11"/>
      <c r="D2622" s="14"/>
      <c r="F2622" s="13"/>
    </row>
    <row r="2623" spans="2:6">
      <c r="B2623" s="11"/>
      <c r="D2623" s="14"/>
      <c r="F2623" s="13"/>
    </row>
    <row r="2624" spans="2:6">
      <c r="B2624" s="11"/>
      <c r="D2624" s="14"/>
      <c r="F2624" s="13"/>
    </row>
    <row r="2625" spans="2:6">
      <c r="B2625" s="11"/>
      <c r="D2625" s="14"/>
      <c r="F2625" s="13"/>
    </row>
    <row r="2626" spans="2:6">
      <c r="B2626" s="11"/>
      <c r="D2626" s="14"/>
      <c r="F2626" s="13"/>
    </row>
    <row r="2627" spans="2:6">
      <c r="B2627" s="11"/>
      <c r="D2627" s="14"/>
      <c r="F2627" s="13"/>
    </row>
    <row r="2628" spans="2:6">
      <c r="B2628" s="11"/>
      <c r="D2628" s="14"/>
      <c r="F2628" s="13"/>
    </row>
    <row r="2629" spans="2:6">
      <c r="B2629" s="11"/>
      <c r="D2629" s="14"/>
      <c r="F2629" s="13"/>
    </row>
    <row r="2630" spans="2:6">
      <c r="B2630" s="11"/>
      <c r="D2630" s="14"/>
      <c r="F2630" s="13"/>
    </row>
    <row r="2631" spans="2:6">
      <c r="B2631" s="11"/>
      <c r="D2631" s="14"/>
      <c r="F2631" s="13"/>
    </row>
    <row r="2632" spans="2:6">
      <c r="B2632" s="11"/>
      <c r="D2632" s="14"/>
      <c r="F2632" s="13"/>
    </row>
    <row r="2633" spans="2:6">
      <c r="B2633" s="11"/>
      <c r="D2633" s="14"/>
      <c r="F2633" s="13"/>
    </row>
    <row r="2634" spans="2:6">
      <c r="B2634" s="11"/>
      <c r="D2634" s="14"/>
      <c r="F2634" s="13"/>
    </row>
    <row r="2635" spans="2:6">
      <c r="B2635" s="11"/>
      <c r="D2635" s="14"/>
      <c r="F2635" s="13"/>
    </row>
    <row r="2636" spans="2:6">
      <c r="B2636" s="11"/>
      <c r="D2636" s="14"/>
      <c r="F2636" s="13"/>
    </row>
    <row r="2637" spans="2:6">
      <c r="B2637" s="11"/>
      <c r="D2637" s="14"/>
      <c r="F2637" s="13"/>
    </row>
    <row r="2638" spans="2:6">
      <c r="B2638" s="11"/>
      <c r="D2638" s="14"/>
      <c r="F2638" s="13"/>
    </row>
    <row r="2639" spans="2:6">
      <c r="B2639" s="11"/>
      <c r="D2639" s="14"/>
      <c r="F2639" s="13"/>
    </row>
    <row r="2640" spans="2:6">
      <c r="B2640" s="11"/>
      <c r="D2640" s="14"/>
      <c r="F2640" s="13"/>
    </row>
    <row r="2641" spans="2:6">
      <c r="B2641" s="11"/>
      <c r="D2641" s="14"/>
      <c r="F2641" s="13"/>
    </row>
    <row r="2642" spans="2:6">
      <c r="B2642" s="11"/>
      <c r="D2642" s="14"/>
      <c r="F2642" s="13"/>
    </row>
    <row r="2643" spans="2:6">
      <c r="B2643" s="11"/>
      <c r="D2643" s="14"/>
      <c r="F2643" s="13"/>
    </row>
    <row r="2644" spans="2:6">
      <c r="B2644" s="11"/>
      <c r="D2644" s="14"/>
      <c r="F2644" s="13"/>
    </row>
    <row r="2645" spans="2:6">
      <c r="B2645" s="11"/>
      <c r="D2645" s="14"/>
      <c r="F2645" s="13"/>
    </row>
    <row r="2646" spans="2:6">
      <c r="B2646" s="11"/>
      <c r="D2646" s="14"/>
      <c r="F2646" s="13"/>
    </row>
    <row r="2647" spans="2:6">
      <c r="B2647" s="11"/>
      <c r="D2647" s="14"/>
      <c r="F2647" s="13"/>
    </row>
    <row r="2648" spans="2:6">
      <c r="B2648" s="11"/>
      <c r="D2648" s="14"/>
      <c r="F2648" s="13"/>
    </row>
    <row r="2649" spans="2:6">
      <c r="B2649" s="11"/>
      <c r="D2649" s="14"/>
      <c r="F2649" s="13"/>
    </row>
    <row r="2650" spans="2:6">
      <c r="B2650" s="11"/>
      <c r="D2650" s="14"/>
      <c r="F2650" s="13"/>
    </row>
    <row r="2651" spans="2:6">
      <c r="B2651" s="11"/>
      <c r="D2651" s="14"/>
      <c r="F2651" s="13"/>
    </row>
    <row r="2652" spans="2:6">
      <c r="B2652" s="11"/>
      <c r="D2652" s="14"/>
      <c r="F2652" s="13"/>
    </row>
    <row r="2653" spans="2:6">
      <c r="B2653" s="11"/>
      <c r="D2653" s="14"/>
      <c r="F2653" s="13"/>
    </row>
    <row r="2654" spans="2:6">
      <c r="B2654" s="11"/>
      <c r="D2654" s="14"/>
      <c r="F2654" s="13"/>
    </row>
    <row r="2655" spans="2:6">
      <c r="B2655" s="11"/>
      <c r="D2655" s="14"/>
      <c r="F2655" s="13"/>
    </row>
    <row r="2656" spans="2:6">
      <c r="B2656" s="11"/>
      <c r="D2656" s="14"/>
      <c r="F2656" s="13"/>
    </row>
    <row r="2657" spans="2:6">
      <c r="B2657" s="11"/>
      <c r="D2657" s="14"/>
      <c r="F2657" s="13"/>
    </row>
    <row r="2658" spans="2:6">
      <c r="B2658" s="11"/>
      <c r="D2658" s="14"/>
      <c r="F2658" s="13"/>
    </row>
    <row r="2659" spans="2:6">
      <c r="B2659" s="11"/>
      <c r="D2659" s="14"/>
      <c r="F2659" s="13"/>
    </row>
    <row r="2660" spans="2:6">
      <c r="B2660" s="11"/>
      <c r="D2660" s="14"/>
      <c r="F2660" s="13"/>
    </row>
    <row r="2661" spans="2:6">
      <c r="B2661" s="11"/>
      <c r="D2661" s="14"/>
      <c r="F2661" s="13"/>
    </row>
    <row r="2662" spans="2:6">
      <c r="B2662" s="11"/>
      <c r="D2662" s="14"/>
      <c r="F2662" s="13"/>
    </row>
    <row r="2663" spans="2:6">
      <c r="B2663" s="11"/>
      <c r="D2663" s="14"/>
      <c r="F2663" s="13"/>
    </row>
    <row r="2664" spans="2:6">
      <c r="B2664" s="11"/>
      <c r="D2664" s="14"/>
      <c r="F2664" s="13"/>
    </row>
    <row r="2665" spans="2:6">
      <c r="B2665" s="11"/>
      <c r="D2665" s="14"/>
      <c r="F2665" s="13"/>
    </row>
    <row r="2666" spans="2:6">
      <c r="B2666" s="11"/>
      <c r="D2666" s="14"/>
      <c r="F2666" s="13"/>
    </row>
    <row r="2667" spans="2:6">
      <c r="B2667" s="11"/>
      <c r="D2667" s="14"/>
      <c r="F2667" s="13"/>
    </row>
    <row r="2668" spans="2:6">
      <c r="B2668" s="11"/>
      <c r="D2668" s="14"/>
      <c r="F2668" s="13"/>
    </row>
    <row r="2669" spans="2:6">
      <c r="B2669" s="11"/>
      <c r="D2669" s="14"/>
      <c r="F2669" s="13"/>
    </row>
    <row r="2670" spans="2:6">
      <c r="B2670" s="11"/>
      <c r="D2670" s="14"/>
      <c r="F2670" s="13"/>
    </row>
    <row r="2671" spans="2:6">
      <c r="B2671" s="11"/>
      <c r="D2671" s="14"/>
      <c r="F2671" s="13"/>
    </row>
    <row r="2672" spans="2:6">
      <c r="B2672" s="11"/>
      <c r="D2672" s="14"/>
      <c r="F2672" s="13"/>
    </row>
    <row r="2673" spans="2:6">
      <c r="B2673" s="11"/>
      <c r="D2673" s="14"/>
      <c r="F2673" s="13"/>
    </row>
    <row r="2674" spans="2:6">
      <c r="B2674" s="11"/>
      <c r="D2674" s="14"/>
      <c r="F2674" s="13"/>
    </row>
    <row r="2675" spans="2:6">
      <c r="B2675" s="11"/>
      <c r="D2675" s="14"/>
      <c r="F2675" s="13"/>
    </row>
    <row r="2676" spans="2:6">
      <c r="B2676" s="11"/>
      <c r="D2676" s="14"/>
      <c r="F2676" s="13"/>
    </row>
    <row r="2677" spans="2:6">
      <c r="B2677" s="11"/>
      <c r="D2677" s="14"/>
      <c r="F2677" s="13"/>
    </row>
    <row r="2678" spans="2:6">
      <c r="B2678" s="11"/>
      <c r="D2678" s="14"/>
      <c r="F2678" s="13"/>
    </row>
    <row r="2679" spans="2:6">
      <c r="B2679" s="11"/>
      <c r="D2679" s="14"/>
      <c r="F2679" s="13"/>
    </row>
    <row r="2680" spans="2:6">
      <c r="B2680" s="11"/>
      <c r="D2680" s="14"/>
      <c r="F2680" s="13"/>
    </row>
    <row r="2681" spans="2:6">
      <c r="B2681" s="11"/>
      <c r="D2681" s="14"/>
      <c r="F2681" s="13"/>
    </row>
    <row r="2682" spans="2:6">
      <c r="B2682" s="11"/>
      <c r="D2682" s="14"/>
      <c r="F2682" s="13"/>
    </row>
    <row r="2683" spans="2:6">
      <c r="B2683" s="11"/>
      <c r="D2683" s="14"/>
      <c r="F2683" s="13"/>
    </row>
    <row r="2684" spans="2:6">
      <c r="B2684" s="11"/>
      <c r="D2684" s="14"/>
      <c r="F2684" s="13"/>
    </row>
    <row r="2685" spans="2:6">
      <c r="B2685" s="11"/>
      <c r="D2685" s="14"/>
      <c r="F2685" s="13"/>
    </row>
    <row r="2686" spans="2:6">
      <c r="B2686" s="11"/>
      <c r="D2686" s="14"/>
      <c r="F2686" s="13"/>
    </row>
    <row r="2687" spans="2:6">
      <c r="B2687" s="11"/>
      <c r="D2687" s="14"/>
      <c r="F2687" s="13"/>
    </row>
    <row r="2688" spans="2:6">
      <c r="B2688" s="11"/>
      <c r="D2688" s="14"/>
      <c r="F2688" s="13"/>
    </row>
    <row r="2689" spans="2:6">
      <c r="B2689" s="11"/>
      <c r="D2689" s="14"/>
      <c r="F2689" s="13"/>
    </row>
    <row r="2690" spans="2:6">
      <c r="B2690" s="11"/>
      <c r="D2690" s="14"/>
      <c r="F2690" s="13"/>
    </row>
    <row r="2691" spans="2:6">
      <c r="B2691" s="11"/>
      <c r="D2691" s="14"/>
      <c r="F2691" s="13"/>
    </row>
    <row r="2692" spans="2:6">
      <c r="B2692" s="11"/>
      <c r="D2692" s="14"/>
      <c r="F2692" s="13"/>
    </row>
    <row r="2693" spans="2:6">
      <c r="B2693" s="11"/>
      <c r="D2693" s="14"/>
      <c r="F2693" s="13"/>
    </row>
    <row r="2694" spans="2:6">
      <c r="B2694" s="11"/>
      <c r="D2694" s="14"/>
      <c r="F2694" s="13"/>
    </row>
    <row r="2695" spans="2:6">
      <c r="B2695" s="11"/>
      <c r="D2695" s="14"/>
      <c r="F2695" s="13"/>
    </row>
    <row r="2696" spans="2:6">
      <c r="B2696" s="11"/>
      <c r="D2696" s="14"/>
      <c r="F2696" s="13"/>
    </row>
    <row r="2697" spans="2:6">
      <c r="B2697" s="11"/>
      <c r="D2697" s="14"/>
      <c r="F2697" s="13"/>
    </row>
    <row r="2698" spans="2:6">
      <c r="B2698" s="11"/>
      <c r="D2698" s="14"/>
      <c r="F2698" s="13"/>
    </row>
    <row r="2699" spans="2:6">
      <c r="B2699" s="11"/>
      <c r="D2699" s="14"/>
      <c r="F2699" s="13"/>
    </row>
    <row r="2700" spans="2:6">
      <c r="B2700" s="11"/>
      <c r="D2700" s="14"/>
      <c r="F2700" s="13"/>
    </row>
    <row r="2701" spans="2:6">
      <c r="B2701" s="11"/>
      <c r="D2701" s="14"/>
      <c r="F2701" s="13"/>
    </row>
    <row r="2702" spans="2:6">
      <c r="B2702" s="11"/>
      <c r="D2702" s="14"/>
      <c r="F2702" s="13"/>
    </row>
    <row r="2703" spans="2:6">
      <c r="B2703" s="11"/>
      <c r="D2703" s="14"/>
      <c r="F2703" s="13"/>
    </row>
    <row r="2704" spans="2:6">
      <c r="B2704" s="11"/>
      <c r="D2704" s="14"/>
      <c r="F2704" s="13"/>
    </row>
    <row r="2705" spans="2:6">
      <c r="B2705" s="11"/>
      <c r="D2705" s="14"/>
      <c r="F2705" s="13"/>
    </row>
    <row r="2706" spans="2:6">
      <c r="B2706" s="11"/>
      <c r="D2706" s="14"/>
      <c r="F2706" s="13"/>
    </row>
    <row r="2707" spans="2:6">
      <c r="B2707" s="11"/>
      <c r="D2707" s="14"/>
      <c r="F2707" s="13"/>
    </row>
    <row r="2708" spans="2:6">
      <c r="B2708" s="11"/>
      <c r="D2708" s="14"/>
      <c r="F2708" s="13"/>
    </row>
    <row r="2709" spans="2:6">
      <c r="B2709" s="11"/>
      <c r="D2709" s="14"/>
      <c r="F2709" s="13"/>
    </row>
    <row r="2710" spans="2:6">
      <c r="B2710" s="11"/>
      <c r="D2710" s="14"/>
      <c r="F2710" s="13"/>
    </row>
    <row r="2711" spans="2:6">
      <c r="B2711" s="11"/>
      <c r="D2711" s="14"/>
      <c r="F2711" s="13"/>
    </row>
    <row r="2712" spans="2:6">
      <c r="B2712" s="11"/>
      <c r="D2712" s="14"/>
      <c r="F2712" s="13"/>
    </row>
    <row r="2713" spans="2:6">
      <c r="B2713" s="11"/>
      <c r="D2713" s="14"/>
      <c r="F2713" s="13"/>
    </row>
    <row r="2714" spans="2:6">
      <c r="B2714" s="11"/>
      <c r="D2714" s="14"/>
      <c r="F2714" s="13"/>
    </row>
    <row r="2715" spans="2:6">
      <c r="B2715" s="11"/>
      <c r="D2715" s="14"/>
      <c r="F2715" s="13"/>
    </row>
    <row r="2716" spans="2:6">
      <c r="B2716" s="11"/>
      <c r="D2716" s="14"/>
      <c r="F2716" s="13"/>
    </row>
    <row r="2717" spans="2:6">
      <c r="B2717" s="11"/>
      <c r="D2717" s="14"/>
      <c r="F2717" s="13"/>
    </row>
    <row r="2718" spans="2:6">
      <c r="B2718" s="11"/>
      <c r="D2718" s="14"/>
      <c r="F2718" s="13"/>
    </row>
    <row r="2719" spans="2:6">
      <c r="B2719" s="11"/>
      <c r="D2719" s="14"/>
      <c r="F2719" s="13"/>
    </row>
    <row r="2720" spans="2:6">
      <c r="B2720" s="11"/>
      <c r="D2720" s="14"/>
      <c r="F2720" s="13"/>
    </row>
    <row r="2721" spans="2:6">
      <c r="B2721" s="11"/>
      <c r="D2721" s="14"/>
      <c r="F2721" s="13"/>
    </row>
    <row r="2722" spans="2:6">
      <c r="B2722" s="11"/>
      <c r="D2722" s="14"/>
      <c r="F2722" s="13"/>
    </row>
    <row r="2723" spans="2:6">
      <c r="B2723" s="11"/>
      <c r="D2723" s="14"/>
      <c r="F2723" s="13"/>
    </row>
    <row r="2724" spans="2:6">
      <c r="B2724" s="11"/>
      <c r="D2724" s="14"/>
      <c r="F2724" s="13"/>
    </row>
    <row r="2725" spans="2:6">
      <c r="B2725" s="11"/>
      <c r="D2725" s="14"/>
      <c r="F2725" s="13"/>
    </row>
    <row r="2726" spans="2:6">
      <c r="B2726" s="11"/>
      <c r="D2726" s="14"/>
      <c r="F2726" s="13"/>
    </row>
    <row r="2727" spans="2:6">
      <c r="B2727" s="11"/>
      <c r="D2727" s="14"/>
      <c r="F2727" s="13"/>
    </row>
    <row r="2728" spans="2:6">
      <c r="B2728" s="11"/>
      <c r="D2728" s="14"/>
      <c r="F2728" s="13"/>
    </row>
    <row r="2729" spans="2:6">
      <c r="B2729" s="11"/>
      <c r="D2729" s="14"/>
      <c r="F2729" s="13"/>
    </row>
    <row r="2730" spans="2:6">
      <c r="B2730" s="11"/>
      <c r="D2730" s="14"/>
      <c r="F2730" s="13"/>
    </row>
    <row r="2731" spans="2:6">
      <c r="B2731" s="11"/>
      <c r="D2731" s="14"/>
      <c r="F2731" s="13"/>
    </row>
    <row r="2732" spans="2:6">
      <c r="B2732" s="11"/>
      <c r="D2732" s="14"/>
      <c r="F2732" s="13"/>
    </row>
    <row r="2733" spans="2:6">
      <c r="B2733" s="11"/>
      <c r="D2733" s="14"/>
      <c r="F2733" s="13"/>
    </row>
    <row r="2734" spans="2:6">
      <c r="B2734" s="11"/>
      <c r="D2734" s="14"/>
      <c r="F2734" s="13"/>
    </row>
    <row r="2735" spans="2:6">
      <c r="B2735" s="11"/>
      <c r="D2735" s="14"/>
      <c r="F2735" s="13"/>
    </row>
    <row r="2736" spans="2:6">
      <c r="B2736" s="11"/>
      <c r="D2736" s="14"/>
      <c r="F2736" s="13"/>
    </row>
    <row r="2737" spans="2:6">
      <c r="B2737" s="11"/>
      <c r="D2737" s="14"/>
      <c r="F2737" s="13"/>
    </row>
    <row r="2738" spans="2:6">
      <c r="B2738" s="11"/>
      <c r="D2738" s="14"/>
      <c r="F2738" s="13"/>
    </row>
    <row r="2739" spans="2:6">
      <c r="B2739" s="11"/>
      <c r="D2739" s="14"/>
      <c r="F2739" s="13"/>
    </row>
    <row r="2740" spans="2:6">
      <c r="B2740" s="11"/>
      <c r="D2740" s="14"/>
      <c r="F2740" s="13"/>
    </row>
    <row r="2741" spans="2:6">
      <c r="B2741" s="11"/>
      <c r="D2741" s="14"/>
      <c r="F2741" s="13"/>
    </row>
    <row r="2742" spans="2:6">
      <c r="B2742" s="11"/>
      <c r="D2742" s="14"/>
      <c r="F2742" s="13"/>
    </row>
    <row r="2743" spans="2:6">
      <c r="B2743" s="11"/>
      <c r="D2743" s="14"/>
      <c r="F2743" s="13"/>
    </row>
    <row r="2744" spans="2:6">
      <c r="B2744" s="11"/>
      <c r="D2744" s="14"/>
      <c r="F2744" s="13"/>
    </row>
    <row r="2745" spans="2:6">
      <c r="B2745" s="11"/>
      <c r="D2745" s="14"/>
      <c r="F2745" s="13"/>
    </row>
    <row r="2746" spans="2:6">
      <c r="B2746" s="11"/>
      <c r="D2746" s="14"/>
      <c r="F2746" s="13"/>
    </row>
    <row r="2747" spans="2:6">
      <c r="B2747" s="11"/>
      <c r="D2747" s="14"/>
      <c r="F2747" s="13"/>
    </row>
    <row r="2748" spans="2:6">
      <c r="B2748" s="11"/>
      <c r="D2748" s="14"/>
      <c r="F2748" s="13"/>
    </row>
    <row r="2749" spans="2:6">
      <c r="B2749" s="11"/>
      <c r="D2749" s="14"/>
      <c r="F2749" s="13"/>
    </row>
    <row r="2750" spans="2:6">
      <c r="B2750" s="11"/>
      <c r="D2750" s="14"/>
      <c r="F2750" s="13"/>
    </row>
    <row r="2751" spans="2:6">
      <c r="B2751" s="11"/>
      <c r="D2751" s="14"/>
      <c r="F2751" s="13"/>
    </row>
    <row r="2752" spans="2:6">
      <c r="B2752" s="11"/>
      <c r="D2752" s="14"/>
      <c r="F2752" s="13"/>
    </row>
    <row r="2753" spans="2:6">
      <c r="B2753" s="11"/>
      <c r="D2753" s="14"/>
      <c r="F2753" s="13"/>
    </row>
    <row r="2754" spans="2:6">
      <c r="B2754" s="11"/>
      <c r="D2754" s="14"/>
      <c r="F2754" s="13"/>
    </row>
    <row r="2755" spans="2:6">
      <c r="B2755" s="11"/>
      <c r="D2755" s="14"/>
      <c r="F2755" s="13"/>
    </row>
    <row r="2756" spans="2:6">
      <c r="B2756" s="11"/>
      <c r="D2756" s="14"/>
      <c r="F2756" s="13"/>
    </row>
    <row r="2757" spans="2:6">
      <c r="B2757" s="11"/>
      <c r="D2757" s="14"/>
      <c r="F2757" s="13"/>
    </row>
    <row r="2758" spans="2:6">
      <c r="B2758" s="11"/>
      <c r="D2758" s="14"/>
      <c r="F2758" s="13"/>
    </row>
    <row r="2759" spans="2:6">
      <c r="B2759" s="11"/>
      <c r="D2759" s="14"/>
      <c r="F2759" s="13"/>
    </row>
    <row r="2760" spans="2:6">
      <c r="B2760" s="11"/>
      <c r="D2760" s="14"/>
      <c r="F2760" s="13"/>
    </row>
    <row r="2761" spans="2:6">
      <c r="B2761" s="11"/>
      <c r="D2761" s="14"/>
      <c r="F2761" s="13"/>
    </row>
    <row r="2762" spans="2:6">
      <c r="B2762" s="11"/>
      <c r="D2762" s="14"/>
      <c r="F2762" s="13"/>
    </row>
    <row r="2763" spans="2:6">
      <c r="B2763" s="11"/>
      <c r="D2763" s="14"/>
      <c r="F2763" s="13"/>
    </row>
    <row r="2764" spans="2:6">
      <c r="B2764" s="11"/>
      <c r="D2764" s="14"/>
      <c r="F2764" s="13"/>
    </row>
    <row r="2765" spans="2:6">
      <c r="B2765" s="11"/>
      <c r="D2765" s="14"/>
      <c r="F2765" s="13"/>
    </row>
    <row r="2766" spans="2:6">
      <c r="B2766" s="11"/>
      <c r="D2766" s="14"/>
      <c r="F2766" s="13"/>
    </row>
    <row r="2767" spans="2:6">
      <c r="B2767" s="11"/>
      <c r="D2767" s="14"/>
      <c r="F2767" s="13"/>
    </row>
    <row r="2768" spans="2:6">
      <c r="B2768" s="11"/>
      <c r="D2768" s="14"/>
      <c r="F2768" s="13"/>
    </row>
    <row r="2769" spans="2:6">
      <c r="B2769" s="11"/>
      <c r="D2769" s="14"/>
      <c r="F2769" s="13"/>
    </row>
    <row r="2770" spans="2:6">
      <c r="B2770" s="11"/>
      <c r="D2770" s="14"/>
      <c r="F2770" s="13"/>
    </row>
    <row r="2771" spans="2:6">
      <c r="B2771" s="11"/>
      <c r="D2771" s="14"/>
      <c r="F2771" s="13"/>
    </row>
    <row r="2772" spans="2:6">
      <c r="B2772" s="11"/>
      <c r="D2772" s="14"/>
      <c r="F2772" s="13"/>
    </row>
    <row r="2773" spans="2:6">
      <c r="B2773" s="11"/>
      <c r="D2773" s="14"/>
      <c r="F2773" s="13"/>
    </row>
    <row r="2774" spans="2:6">
      <c r="B2774" s="11"/>
      <c r="D2774" s="14"/>
      <c r="F2774" s="13"/>
    </row>
    <row r="2775" spans="2:6">
      <c r="B2775" s="11"/>
      <c r="D2775" s="14"/>
      <c r="F2775" s="13"/>
    </row>
    <row r="2776" spans="2:6">
      <c r="B2776" s="11"/>
      <c r="D2776" s="14"/>
      <c r="F2776" s="13"/>
    </row>
    <row r="2777" spans="2:6">
      <c r="B2777" s="11"/>
      <c r="D2777" s="14"/>
      <c r="F2777" s="13"/>
    </row>
    <row r="2778" spans="2:6">
      <c r="B2778" s="11"/>
      <c r="D2778" s="14"/>
      <c r="F2778" s="13"/>
    </row>
    <row r="2779" spans="2:6">
      <c r="B2779" s="11"/>
      <c r="D2779" s="14"/>
      <c r="F2779" s="13"/>
    </row>
    <row r="2780" spans="2:6">
      <c r="B2780" s="11"/>
      <c r="D2780" s="14"/>
      <c r="F2780" s="13"/>
    </row>
    <row r="2781" spans="2:6">
      <c r="B2781" s="11"/>
      <c r="D2781" s="14"/>
      <c r="F2781" s="13"/>
    </row>
    <row r="2782" spans="2:6">
      <c r="B2782" s="11"/>
      <c r="D2782" s="14"/>
      <c r="F2782" s="13"/>
    </row>
    <row r="2783" spans="2:6">
      <c r="B2783" s="11"/>
      <c r="D2783" s="14"/>
      <c r="F2783" s="13"/>
    </row>
    <row r="2784" spans="2:6">
      <c r="B2784" s="11"/>
      <c r="D2784" s="14"/>
      <c r="F2784" s="13"/>
    </row>
    <row r="2785" spans="2:6">
      <c r="B2785" s="11"/>
      <c r="D2785" s="14"/>
      <c r="F2785" s="13"/>
    </row>
    <row r="2786" spans="2:6">
      <c r="B2786" s="11"/>
      <c r="D2786" s="14"/>
      <c r="F2786" s="13"/>
    </row>
    <row r="2787" spans="2:6">
      <c r="B2787" s="11"/>
      <c r="D2787" s="14"/>
      <c r="F2787" s="13"/>
    </row>
    <row r="2788" spans="2:6">
      <c r="B2788" s="11"/>
      <c r="D2788" s="14"/>
      <c r="F2788" s="13"/>
    </row>
    <row r="2789" spans="2:6">
      <c r="B2789" s="11"/>
      <c r="D2789" s="14"/>
      <c r="F2789" s="13"/>
    </row>
    <row r="2790" spans="2:6">
      <c r="B2790" s="11"/>
      <c r="D2790" s="14"/>
      <c r="F2790" s="13"/>
    </row>
    <row r="2791" spans="2:6">
      <c r="B2791" s="11"/>
      <c r="D2791" s="14"/>
      <c r="F2791" s="13"/>
    </row>
    <row r="2792" spans="2:6">
      <c r="B2792" s="11"/>
      <c r="D2792" s="14"/>
      <c r="F2792" s="13"/>
    </row>
    <row r="2793" spans="2:6">
      <c r="B2793" s="11"/>
      <c r="D2793" s="14"/>
      <c r="F2793" s="13"/>
    </row>
    <row r="2794" spans="2:6">
      <c r="B2794" s="11"/>
      <c r="D2794" s="14"/>
      <c r="F2794" s="13"/>
    </row>
    <row r="2795" spans="2:6">
      <c r="B2795" s="11"/>
      <c r="D2795" s="14"/>
      <c r="F2795" s="13"/>
    </row>
    <row r="2796" spans="2:6">
      <c r="B2796" s="11"/>
      <c r="D2796" s="14"/>
      <c r="F2796" s="13"/>
    </row>
    <row r="2797" spans="2:6">
      <c r="B2797" s="11"/>
      <c r="D2797" s="14"/>
      <c r="F2797" s="13"/>
    </row>
    <row r="2798" spans="2:6">
      <c r="B2798" s="11"/>
      <c r="D2798" s="14"/>
      <c r="F2798" s="13"/>
    </row>
    <row r="2799" spans="2:6">
      <c r="B2799" s="11"/>
      <c r="D2799" s="14"/>
      <c r="F2799" s="13"/>
    </row>
    <row r="2800" spans="2:6">
      <c r="B2800" s="11"/>
      <c r="D2800" s="14"/>
      <c r="F2800" s="13"/>
    </row>
    <row r="2801" spans="2:6">
      <c r="B2801" s="11"/>
      <c r="D2801" s="14"/>
      <c r="F2801" s="13"/>
    </row>
    <row r="2802" spans="2:6">
      <c r="B2802" s="11"/>
      <c r="D2802" s="14"/>
      <c r="F2802" s="13"/>
    </row>
    <row r="2803" spans="2:6">
      <c r="B2803" s="11"/>
      <c r="D2803" s="14"/>
      <c r="F2803" s="13"/>
    </row>
    <row r="2804" spans="2:6">
      <c r="B2804" s="11"/>
      <c r="D2804" s="14"/>
      <c r="F2804" s="13"/>
    </row>
    <row r="2805" spans="2:6">
      <c r="B2805" s="11"/>
      <c r="D2805" s="14"/>
      <c r="F2805" s="13"/>
    </row>
    <row r="2806" spans="2:6">
      <c r="B2806" s="11"/>
      <c r="D2806" s="14"/>
      <c r="F2806" s="13"/>
    </row>
    <row r="2807" spans="2:6">
      <c r="B2807" s="11"/>
      <c r="D2807" s="14"/>
      <c r="F2807" s="13"/>
    </row>
    <row r="2808" spans="2:6">
      <c r="B2808" s="11"/>
      <c r="D2808" s="14"/>
      <c r="F2808" s="13"/>
    </row>
    <row r="2809" spans="2:6">
      <c r="B2809" s="11"/>
      <c r="D2809" s="14"/>
      <c r="F2809" s="13"/>
    </row>
    <row r="2810" spans="2:6">
      <c r="B2810" s="11"/>
      <c r="D2810" s="14"/>
      <c r="F2810" s="13"/>
    </row>
    <row r="2811" spans="2:6">
      <c r="B2811" s="11"/>
      <c r="D2811" s="14"/>
      <c r="F2811" s="13"/>
    </row>
    <row r="2812" spans="2:6">
      <c r="B2812" s="11"/>
      <c r="D2812" s="14"/>
      <c r="F2812" s="13"/>
    </row>
    <row r="2813" spans="2:6">
      <c r="B2813" s="11"/>
      <c r="D2813" s="14"/>
      <c r="F2813" s="13"/>
    </row>
    <row r="2814" spans="2:6">
      <c r="B2814" s="11"/>
      <c r="D2814" s="14"/>
      <c r="F2814" s="13"/>
    </row>
    <row r="2815" spans="2:6">
      <c r="B2815" s="11"/>
      <c r="D2815" s="14"/>
      <c r="F2815" s="13"/>
    </row>
    <row r="2816" spans="2:6">
      <c r="B2816" s="11"/>
      <c r="D2816" s="14"/>
      <c r="F2816" s="13"/>
    </row>
    <row r="2817" spans="2:6">
      <c r="B2817" s="11"/>
      <c r="D2817" s="14"/>
      <c r="F2817" s="13"/>
    </row>
    <row r="2818" spans="2:6">
      <c r="B2818" s="11"/>
      <c r="D2818" s="14"/>
      <c r="F2818" s="13"/>
    </row>
    <row r="2819" spans="2:6">
      <c r="B2819" s="11"/>
      <c r="D2819" s="14"/>
      <c r="F2819" s="13"/>
    </row>
    <row r="2820" spans="2:6">
      <c r="B2820" s="11"/>
      <c r="D2820" s="14"/>
      <c r="F2820" s="13"/>
    </row>
    <row r="2821" spans="2:6">
      <c r="B2821" s="11"/>
      <c r="D2821" s="14"/>
      <c r="F2821" s="13"/>
    </row>
    <row r="2822" spans="2:6">
      <c r="B2822" s="11"/>
      <c r="D2822" s="14"/>
      <c r="F2822" s="13"/>
    </row>
    <row r="2823" spans="2:6">
      <c r="B2823" s="11"/>
      <c r="D2823" s="14"/>
      <c r="F2823" s="13"/>
    </row>
    <row r="2824" spans="2:6">
      <c r="B2824" s="11"/>
      <c r="D2824" s="14"/>
      <c r="F2824" s="13"/>
    </row>
    <row r="2825" spans="2:6">
      <c r="B2825" s="11"/>
      <c r="D2825" s="14"/>
      <c r="F2825" s="13"/>
    </row>
    <row r="2826" spans="2:6">
      <c r="B2826" s="11"/>
      <c r="D2826" s="14"/>
      <c r="F2826" s="13"/>
    </row>
    <row r="2827" spans="2:6">
      <c r="B2827" s="11"/>
      <c r="D2827" s="14"/>
      <c r="F2827" s="13"/>
    </row>
    <row r="2828" spans="2:6">
      <c r="B2828" s="11"/>
      <c r="D2828" s="14"/>
      <c r="F2828" s="13"/>
    </row>
    <row r="2829" spans="2:6">
      <c r="B2829" s="11"/>
      <c r="D2829" s="14"/>
      <c r="F2829" s="13"/>
    </row>
    <row r="2830" spans="2:6">
      <c r="B2830" s="11"/>
      <c r="D2830" s="14"/>
      <c r="F2830" s="13"/>
    </row>
    <row r="2831" spans="2:6">
      <c r="B2831" s="11"/>
      <c r="D2831" s="14"/>
      <c r="F2831" s="13"/>
    </row>
    <row r="2832" spans="2:6">
      <c r="B2832" s="11"/>
      <c r="D2832" s="14"/>
      <c r="F2832" s="13"/>
    </row>
    <row r="2833" spans="2:6">
      <c r="B2833" s="11"/>
      <c r="D2833" s="14"/>
      <c r="F2833" s="13"/>
    </row>
    <row r="2834" spans="2:6">
      <c r="B2834" s="11"/>
      <c r="D2834" s="14"/>
      <c r="F2834" s="13"/>
    </row>
    <row r="2835" spans="2:6">
      <c r="B2835" s="11"/>
      <c r="D2835" s="14"/>
      <c r="F2835" s="13"/>
    </row>
    <row r="2836" spans="2:6">
      <c r="B2836" s="11"/>
      <c r="D2836" s="14"/>
      <c r="F2836" s="13"/>
    </row>
    <row r="2837" spans="2:6">
      <c r="B2837" s="11"/>
      <c r="D2837" s="14"/>
      <c r="F2837" s="13"/>
    </row>
    <row r="2838" spans="2:6">
      <c r="B2838" s="11"/>
      <c r="D2838" s="14"/>
      <c r="F2838" s="13"/>
    </row>
    <row r="2839" spans="2:6">
      <c r="B2839" s="11"/>
      <c r="D2839" s="14"/>
      <c r="F2839" s="13"/>
    </row>
    <row r="2840" spans="2:6">
      <c r="B2840" s="11"/>
      <c r="D2840" s="14"/>
      <c r="F2840" s="13"/>
    </row>
    <row r="2841" spans="2:6">
      <c r="B2841" s="11"/>
      <c r="D2841" s="14"/>
      <c r="F2841" s="13"/>
    </row>
    <row r="2842" spans="2:6">
      <c r="B2842" s="11"/>
      <c r="D2842" s="14"/>
      <c r="F2842" s="13"/>
    </row>
    <row r="2843" spans="2:6">
      <c r="B2843" s="11"/>
      <c r="D2843" s="14"/>
      <c r="F2843" s="13"/>
    </row>
    <row r="2844" spans="2:6">
      <c r="B2844" s="11"/>
      <c r="D2844" s="14"/>
      <c r="F2844" s="13"/>
    </row>
    <row r="2845" spans="2:6">
      <c r="B2845" s="11"/>
      <c r="D2845" s="14"/>
      <c r="F2845" s="13"/>
    </row>
    <row r="2846" spans="2:6">
      <c r="B2846" s="11"/>
      <c r="D2846" s="14"/>
      <c r="F2846" s="13"/>
    </row>
    <row r="2847" spans="2:6">
      <c r="B2847" s="11"/>
      <c r="D2847" s="14"/>
      <c r="F2847" s="13"/>
    </row>
    <row r="2848" spans="2:6">
      <c r="B2848" s="11"/>
      <c r="D2848" s="14"/>
      <c r="F2848" s="13"/>
    </row>
    <row r="2849" spans="2:6">
      <c r="B2849" s="11"/>
      <c r="D2849" s="14"/>
      <c r="F2849" s="13"/>
    </row>
    <row r="2850" spans="2:6">
      <c r="B2850" s="11"/>
      <c r="D2850" s="14"/>
      <c r="F2850" s="13"/>
    </row>
    <row r="2851" spans="2:6">
      <c r="B2851" s="11"/>
      <c r="D2851" s="14"/>
      <c r="F2851" s="13"/>
    </row>
    <row r="2852" spans="2:6">
      <c r="B2852" s="11"/>
      <c r="D2852" s="14"/>
      <c r="F2852" s="13"/>
    </row>
    <row r="2853" spans="2:6">
      <c r="B2853" s="11"/>
      <c r="D2853" s="14"/>
      <c r="F2853" s="13"/>
    </row>
    <row r="2854" spans="2:6">
      <c r="B2854" s="11"/>
      <c r="D2854" s="14"/>
      <c r="F2854" s="13"/>
    </row>
    <row r="2855" spans="2:6">
      <c r="B2855" s="11"/>
      <c r="D2855" s="14"/>
      <c r="F2855" s="13"/>
    </row>
    <row r="2856" spans="2:6">
      <c r="B2856" s="11"/>
      <c r="D2856" s="14"/>
      <c r="F2856" s="13"/>
    </row>
    <row r="2857" spans="2:6">
      <c r="B2857" s="11"/>
      <c r="D2857" s="14"/>
      <c r="F2857" s="13"/>
    </row>
    <row r="2858" spans="2:6">
      <c r="B2858" s="11"/>
      <c r="D2858" s="14"/>
      <c r="F2858" s="13"/>
    </row>
    <row r="2859" spans="2:6">
      <c r="B2859" s="11"/>
      <c r="D2859" s="14"/>
      <c r="F2859" s="13"/>
    </row>
    <row r="2860" spans="2:6">
      <c r="B2860" s="11"/>
      <c r="D2860" s="14"/>
      <c r="F2860" s="13"/>
    </row>
    <row r="2861" spans="2:6">
      <c r="B2861" s="11"/>
      <c r="D2861" s="14"/>
      <c r="F2861" s="13"/>
    </row>
    <row r="2862" spans="2:6">
      <c r="B2862" s="11"/>
      <c r="D2862" s="14"/>
      <c r="F2862" s="13"/>
    </row>
    <row r="2863" spans="2:6">
      <c r="B2863" s="11"/>
      <c r="D2863" s="14"/>
      <c r="F2863" s="13"/>
    </row>
    <row r="2864" spans="2:6">
      <c r="B2864" s="11"/>
      <c r="D2864" s="14"/>
      <c r="F2864" s="13"/>
    </row>
    <row r="2865" spans="2:6">
      <c r="B2865" s="11"/>
      <c r="D2865" s="14"/>
      <c r="F2865" s="13"/>
    </row>
    <row r="2866" spans="2:6">
      <c r="B2866" s="11"/>
      <c r="D2866" s="14"/>
      <c r="F2866" s="13"/>
    </row>
    <row r="2867" spans="2:6">
      <c r="B2867" s="11"/>
      <c r="D2867" s="14"/>
      <c r="F2867" s="13"/>
    </row>
    <row r="2868" spans="2:6">
      <c r="B2868" s="11"/>
      <c r="D2868" s="14"/>
      <c r="F2868" s="13"/>
    </row>
    <row r="2869" spans="2:6">
      <c r="B2869" s="11"/>
      <c r="D2869" s="14"/>
      <c r="F2869" s="13"/>
    </row>
    <row r="2870" spans="2:6">
      <c r="B2870" s="11"/>
      <c r="D2870" s="14"/>
      <c r="F2870" s="13"/>
    </row>
    <row r="2871" spans="2:6">
      <c r="B2871" s="11"/>
      <c r="D2871" s="14"/>
      <c r="F2871" s="13"/>
    </row>
    <row r="2872" spans="2:6">
      <c r="B2872" s="11"/>
      <c r="D2872" s="14"/>
      <c r="F2872" s="13"/>
    </row>
    <row r="2873" spans="2:6">
      <c r="B2873" s="11"/>
      <c r="D2873" s="14"/>
      <c r="F2873" s="13"/>
    </row>
    <row r="2874" spans="2:6">
      <c r="B2874" s="11"/>
      <c r="D2874" s="14"/>
      <c r="F2874" s="13"/>
    </row>
    <row r="2875" spans="2:6">
      <c r="B2875" s="11"/>
      <c r="D2875" s="14"/>
      <c r="F2875" s="13"/>
    </row>
    <row r="2876" spans="2:6">
      <c r="B2876" s="11"/>
      <c r="D2876" s="14"/>
      <c r="F2876" s="13"/>
    </row>
    <row r="2877" spans="2:6">
      <c r="B2877" s="11"/>
      <c r="D2877" s="14"/>
      <c r="F2877" s="13"/>
    </row>
    <row r="2878" spans="2:6">
      <c r="B2878" s="11"/>
      <c r="D2878" s="14"/>
      <c r="F2878" s="13"/>
    </row>
    <row r="2879" spans="2:6">
      <c r="B2879" s="11"/>
      <c r="D2879" s="14"/>
      <c r="F2879" s="13"/>
    </row>
    <row r="2880" spans="2:6">
      <c r="B2880" s="11"/>
      <c r="D2880" s="14"/>
      <c r="F2880" s="13"/>
    </row>
    <row r="2881" spans="2:6">
      <c r="B2881" s="11"/>
      <c r="D2881" s="14"/>
      <c r="F2881" s="13"/>
    </row>
    <row r="2882" spans="2:6">
      <c r="B2882" s="11"/>
      <c r="D2882" s="14"/>
      <c r="F2882" s="13"/>
    </row>
    <row r="2883" spans="2:6">
      <c r="B2883" s="11"/>
      <c r="D2883" s="14"/>
      <c r="F2883" s="13"/>
    </row>
    <row r="2884" spans="2:6">
      <c r="B2884" s="11"/>
      <c r="D2884" s="14"/>
      <c r="F2884" s="13"/>
    </row>
    <row r="2885" spans="2:6">
      <c r="B2885" s="11"/>
      <c r="D2885" s="14"/>
      <c r="F2885" s="13"/>
    </row>
    <row r="2886" spans="2:6">
      <c r="B2886" s="11"/>
      <c r="D2886" s="14"/>
      <c r="F2886" s="13"/>
    </row>
    <row r="2887" spans="2:6">
      <c r="B2887" s="11"/>
      <c r="D2887" s="14"/>
      <c r="F2887" s="13"/>
    </row>
    <row r="2888" spans="2:6">
      <c r="B2888" s="11"/>
      <c r="D2888" s="14"/>
      <c r="F2888" s="13"/>
    </row>
    <row r="2889" spans="2:6">
      <c r="B2889" s="11"/>
      <c r="D2889" s="14"/>
      <c r="F2889" s="13"/>
    </row>
    <row r="2890" spans="2:6">
      <c r="B2890" s="11"/>
      <c r="D2890" s="14"/>
      <c r="F2890" s="13"/>
    </row>
    <row r="2891" spans="2:6">
      <c r="B2891" s="11"/>
      <c r="D2891" s="14"/>
      <c r="F2891" s="13"/>
    </row>
    <row r="2892" spans="2:6">
      <c r="B2892" s="11"/>
      <c r="D2892" s="14"/>
      <c r="F2892" s="13"/>
    </row>
    <row r="2893" spans="2:6">
      <c r="B2893" s="11"/>
      <c r="D2893" s="14"/>
      <c r="F2893" s="13"/>
    </row>
    <row r="2894" spans="2:6">
      <c r="B2894" s="11"/>
      <c r="D2894" s="14"/>
      <c r="F2894" s="13"/>
    </row>
    <row r="2895" spans="2:6">
      <c r="B2895" s="11"/>
      <c r="D2895" s="14"/>
      <c r="F2895" s="13"/>
    </row>
    <row r="2896" spans="2:6">
      <c r="B2896" s="11"/>
      <c r="D2896" s="14"/>
      <c r="F2896" s="13"/>
    </row>
    <row r="2897" spans="2:6">
      <c r="B2897" s="11"/>
      <c r="D2897" s="14"/>
      <c r="F2897" s="13"/>
    </row>
    <row r="2898" spans="2:6">
      <c r="B2898" s="11"/>
      <c r="D2898" s="14"/>
      <c r="F2898" s="13"/>
    </row>
    <row r="2899" spans="2:6">
      <c r="B2899" s="11"/>
      <c r="D2899" s="14"/>
      <c r="F2899" s="13"/>
    </row>
    <row r="2900" spans="2:6">
      <c r="B2900" s="11"/>
      <c r="D2900" s="14"/>
      <c r="F2900" s="13"/>
    </row>
    <row r="2901" spans="2:6">
      <c r="B2901" s="11"/>
      <c r="D2901" s="14"/>
      <c r="F2901" s="13"/>
    </row>
    <row r="2902" spans="2:6">
      <c r="B2902" s="11"/>
      <c r="D2902" s="14"/>
      <c r="F2902" s="13"/>
    </row>
    <row r="2903" spans="2:6">
      <c r="B2903" s="11"/>
      <c r="D2903" s="14"/>
      <c r="F2903" s="13"/>
    </row>
    <row r="2904" spans="2:6">
      <c r="B2904" s="11"/>
      <c r="D2904" s="14"/>
      <c r="F2904" s="13"/>
    </row>
    <row r="2905" spans="2:6">
      <c r="B2905" s="11"/>
      <c r="D2905" s="14"/>
      <c r="F2905" s="13"/>
    </row>
    <row r="2906" spans="2:6">
      <c r="B2906" s="11"/>
      <c r="D2906" s="14"/>
      <c r="F2906" s="13"/>
    </row>
    <row r="2907" spans="2:6">
      <c r="B2907" s="11"/>
      <c r="D2907" s="14"/>
      <c r="F2907" s="13"/>
    </row>
    <row r="2908" spans="2:6">
      <c r="B2908" s="11"/>
      <c r="D2908" s="14"/>
      <c r="F2908" s="13"/>
    </row>
    <row r="2909" spans="2:6">
      <c r="B2909" s="11"/>
      <c r="D2909" s="14"/>
      <c r="F2909" s="13"/>
    </row>
    <row r="2910" spans="2:6">
      <c r="B2910" s="11"/>
      <c r="D2910" s="14"/>
      <c r="F2910" s="13"/>
    </row>
    <row r="2911" spans="2:6">
      <c r="B2911" s="11"/>
      <c r="D2911" s="14"/>
      <c r="F2911" s="13"/>
    </row>
    <row r="2912" spans="2:6">
      <c r="B2912" s="11"/>
      <c r="D2912" s="14"/>
      <c r="F2912" s="13"/>
    </row>
    <row r="2913" spans="2:6">
      <c r="B2913" s="11"/>
      <c r="D2913" s="14"/>
      <c r="F2913" s="13"/>
    </row>
    <row r="2914" spans="2:6">
      <c r="B2914" s="11"/>
      <c r="D2914" s="14"/>
      <c r="F2914" s="13"/>
    </row>
    <row r="2915" spans="2:6">
      <c r="B2915" s="11"/>
      <c r="D2915" s="14"/>
      <c r="F2915" s="13"/>
    </row>
    <row r="2916" spans="2:6">
      <c r="B2916" s="11"/>
      <c r="D2916" s="14"/>
      <c r="F2916" s="13"/>
    </row>
    <row r="2917" spans="2:6">
      <c r="B2917" s="11"/>
      <c r="D2917" s="14"/>
      <c r="F2917" s="13"/>
    </row>
    <row r="2918" spans="2:6">
      <c r="B2918" s="11"/>
      <c r="D2918" s="14"/>
      <c r="F2918" s="13"/>
    </row>
    <row r="2919" spans="2:6">
      <c r="B2919" s="11"/>
      <c r="D2919" s="14"/>
      <c r="F2919" s="13"/>
    </row>
    <row r="2920" spans="2:6">
      <c r="B2920" s="11"/>
      <c r="D2920" s="14"/>
      <c r="F2920" s="13"/>
    </row>
    <row r="2921" spans="2:6">
      <c r="B2921" s="11"/>
      <c r="D2921" s="14"/>
      <c r="F2921" s="13"/>
    </row>
    <row r="2922" spans="2:6">
      <c r="B2922" s="11"/>
      <c r="D2922" s="14"/>
      <c r="F2922" s="13"/>
    </row>
    <row r="2923" spans="2:6">
      <c r="B2923" s="11"/>
      <c r="D2923" s="14"/>
      <c r="F2923" s="13"/>
    </row>
    <row r="2924" spans="2:6">
      <c r="B2924" s="11"/>
      <c r="D2924" s="14"/>
      <c r="F2924" s="13"/>
    </row>
    <row r="2925" spans="2:6">
      <c r="B2925" s="11"/>
      <c r="D2925" s="14"/>
      <c r="F2925" s="13"/>
    </row>
    <row r="2926" spans="2:6">
      <c r="B2926" s="11"/>
      <c r="D2926" s="14"/>
      <c r="F2926" s="13"/>
    </row>
    <row r="2927" spans="2:6">
      <c r="B2927" s="11"/>
      <c r="D2927" s="14"/>
      <c r="F2927" s="13"/>
    </row>
    <row r="2928" spans="2:6">
      <c r="B2928" s="11"/>
      <c r="D2928" s="14"/>
      <c r="F2928" s="13"/>
    </row>
    <row r="2929" spans="2:6">
      <c r="B2929" s="11"/>
      <c r="D2929" s="14"/>
      <c r="F2929" s="13"/>
    </row>
    <row r="2930" spans="2:6">
      <c r="B2930" s="11"/>
      <c r="D2930" s="14"/>
      <c r="F2930" s="13"/>
    </row>
    <row r="2931" spans="2:6">
      <c r="B2931" s="11"/>
      <c r="D2931" s="14"/>
      <c r="F2931" s="13"/>
    </row>
    <row r="2932" spans="2:6">
      <c r="B2932" s="11"/>
      <c r="D2932" s="14"/>
      <c r="F2932" s="13"/>
    </row>
    <row r="2933" spans="2:6">
      <c r="B2933" s="11"/>
      <c r="D2933" s="14"/>
      <c r="F2933" s="13"/>
    </row>
    <row r="2934" spans="2:6">
      <c r="B2934" s="11"/>
      <c r="D2934" s="14"/>
      <c r="F2934" s="13"/>
    </row>
    <row r="2935" spans="2:6">
      <c r="B2935" s="11"/>
      <c r="D2935" s="14"/>
      <c r="F2935" s="13"/>
    </row>
    <row r="2936" spans="2:6">
      <c r="B2936" s="11"/>
      <c r="D2936" s="14"/>
      <c r="F2936" s="13"/>
    </row>
    <row r="2937" spans="2:6">
      <c r="B2937" s="11"/>
      <c r="D2937" s="14"/>
      <c r="F2937" s="13"/>
    </row>
    <row r="2938" spans="2:6">
      <c r="B2938" s="11"/>
      <c r="D2938" s="14"/>
      <c r="F2938" s="13"/>
    </row>
    <row r="2939" spans="2:6">
      <c r="B2939" s="11"/>
      <c r="D2939" s="14"/>
      <c r="F2939" s="13"/>
    </row>
    <row r="2940" spans="2:6">
      <c r="B2940" s="11"/>
      <c r="D2940" s="14"/>
      <c r="F2940" s="13"/>
    </row>
    <row r="2941" spans="2:6">
      <c r="B2941" s="11"/>
      <c r="D2941" s="14"/>
      <c r="F2941" s="13"/>
    </row>
    <row r="2942" spans="2:6">
      <c r="B2942" s="11"/>
      <c r="D2942" s="14"/>
      <c r="F2942" s="13"/>
    </row>
    <row r="2943" spans="2:6">
      <c r="B2943" s="11"/>
      <c r="D2943" s="14"/>
      <c r="F2943" s="13"/>
    </row>
    <row r="2944" spans="2:6">
      <c r="B2944" s="11"/>
      <c r="D2944" s="14"/>
      <c r="F2944" s="13"/>
    </row>
    <row r="2945" spans="2:6">
      <c r="B2945" s="11"/>
      <c r="D2945" s="14"/>
      <c r="F2945" s="13"/>
    </row>
    <row r="2946" spans="2:6">
      <c r="B2946" s="11"/>
      <c r="D2946" s="14"/>
      <c r="F2946" s="13"/>
    </row>
    <row r="2947" spans="2:6">
      <c r="B2947" s="11"/>
      <c r="D2947" s="14"/>
      <c r="F2947" s="13"/>
    </row>
    <row r="2948" spans="2:6">
      <c r="B2948" s="11"/>
      <c r="D2948" s="14"/>
      <c r="F2948" s="13"/>
    </row>
    <row r="2949" spans="2:6">
      <c r="B2949" s="11"/>
      <c r="D2949" s="14"/>
      <c r="F2949" s="13"/>
    </row>
    <row r="2950" spans="2:6">
      <c r="B2950" s="11"/>
      <c r="D2950" s="14"/>
      <c r="F2950" s="13"/>
    </row>
    <row r="2951" spans="2:6">
      <c r="B2951" s="11"/>
      <c r="D2951" s="14"/>
      <c r="F2951" s="13"/>
    </row>
    <row r="2952" spans="2:6">
      <c r="B2952" s="11"/>
      <c r="D2952" s="14"/>
      <c r="F2952" s="13"/>
    </row>
    <row r="2953" spans="2:6">
      <c r="B2953" s="11"/>
      <c r="D2953" s="14"/>
      <c r="F2953" s="13"/>
    </row>
    <row r="2954" spans="2:6">
      <c r="B2954" s="11"/>
      <c r="D2954" s="14"/>
      <c r="F2954" s="13"/>
    </row>
    <row r="2955" spans="2:6">
      <c r="B2955" s="11"/>
      <c r="D2955" s="14"/>
      <c r="F2955" s="13"/>
    </row>
    <row r="2956" spans="2:6">
      <c r="B2956" s="11"/>
      <c r="D2956" s="14"/>
      <c r="F2956" s="13"/>
    </row>
    <row r="2957" spans="2:6">
      <c r="B2957" s="11"/>
      <c r="D2957" s="14"/>
      <c r="F2957" s="13"/>
    </row>
    <row r="2958" spans="2:6">
      <c r="B2958" s="11"/>
      <c r="D2958" s="14"/>
      <c r="F2958" s="13"/>
    </row>
    <row r="2959" spans="2:6">
      <c r="B2959" s="11"/>
      <c r="D2959" s="14"/>
      <c r="F2959" s="13"/>
    </row>
    <row r="2960" spans="2:6">
      <c r="B2960" s="11"/>
      <c r="D2960" s="14"/>
      <c r="F2960" s="13"/>
    </row>
    <row r="2961" spans="2:6">
      <c r="B2961" s="11"/>
      <c r="D2961" s="14"/>
      <c r="F2961" s="13"/>
    </row>
    <row r="2962" spans="2:6">
      <c r="B2962" s="11"/>
      <c r="D2962" s="14"/>
      <c r="F2962" s="13"/>
    </row>
    <row r="2963" spans="2:6">
      <c r="B2963" s="11"/>
      <c r="D2963" s="14"/>
      <c r="F2963" s="13"/>
    </row>
    <row r="2964" spans="2:6">
      <c r="B2964" s="11"/>
      <c r="D2964" s="14"/>
      <c r="F2964" s="13"/>
    </row>
    <row r="2965" spans="2:6">
      <c r="B2965" s="11"/>
      <c r="D2965" s="14"/>
      <c r="F2965" s="13"/>
    </row>
    <row r="2966" spans="2:6">
      <c r="B2966" s="11"/>
      <c r="D2966" s="14"/>
      <c r="F2966" s="13"/>
    </row>
    <row r="2967" spans="2:6">
      <c r="B2967" s="11"/>
      <c r="D2967" s="14"/>
      <c r="F2967" s="13"/>
    </row>
    <row r="2968" spans="2:6">
      <c r="B2968" s="11"/>
      <c r="D2968" s="14"/>
      <c r="F2968" s="13"/>
    </row>
    <row r="2969" spans="2:6">
      <c r="B2969" s="11"/>
      <c r="D2969" s="14"/>
      <c r="F2969" s="13"/>
    </row>
    <row r="2970" spans="2:6">
      <c r="B2970" s="11"/>
      <c r="D2970" s="14"/>
      <c r="F2970" s="13"/>
    </row>
    <row r="2971" spans="2:6">
      <c r="B2971" s="11"/>
      <c r="D2971" s="14"/>
      <c r="F2971" s="13"/>
    </row>
    <row r="2972" spans="2:6">
      <c r="B2972" s="11"/>
      <c r="D2972" s="14"/>
      <c r="F2972" s="13"/>
    </row>
    <row r="2973" spans="2:6">
      <c r="B2973" s="11"/>
      <c r="D2973" s="14"/>
      <c r="F2973" s="13"/>
    </row>
    <row r="2974" spans="2:6">
      <c r="B2974" s="11"/>
      <c r="D2974" s="14"/>
      <c r="F2974" s="13"/>
    </row>
    <row r="2975" spans="2:6">
      <c r="B2975" s="11"/>
      <c r="D2975" s="14"/>
      <c r="F2975" s="13"/>
    </row>
    <row r="2976" spans="2:6">
      <c r="B2976" s="11"/>
      <c r="D2976" s="14"/>
      <c r="F2976" s="13"/>
    </row>
    <row r="2977" spans="2:6">
      <c r="B2977" s="11"/>
      <c r="D2977" s="14"/>
      <c r="F2977" s="13"/>
    </row>
    <row r="2978" spans="2:6">
      <c r="B2978" s="11"/>
      <c r="D2978" s="14"/>
      <c r="F2978" s="13"/>
    </row>
    <row r="2979" spans="2:6">
      <c r="B2979" s="11"/>
      <c r="D2979" s="14"/>
      <c r="F2979" s="13"/>
    </row>
    <row r="2980" spans="2:6">
      <c r="B2980" s="11"/>
      <c r="D2980" s="14"/>
      <c r="F2980" s="13"/>
    </row>
    <row r="2981" spans="2:6">
      <c r="B2981" s="11"/>
      <c r="D2981" s="14"/>
      <c r="F2981" s="13"/>
    </row>
    <row r="2982" spans="2:6">
      <c r="B2982" s="11"/>
      <c r="D2982" s="14"/>
      <c r="F2982" s="13"/>
    </row>
    <row r="2983" spans="2:6">
      <c r="B2983" s="11"/>
      <c r="D2983" s="14"/>
      <c r="F2983" s="13"/>
    </row>
    <row r="2984" spans="2:6">
      <c r="B2984" s="11"/>
      <c r="D2984" s="14"/>
      <c r="F2984" s="13"/>
    </row>
    <row r="2985" spans="2:6">
      <c r="B2985" s="11"/>
      <c r="D2985" s="14"/>
      <c r="F2985" s="13"/>
    </row>
    <row r="2986" spans="2:6">
      <c r="B2986" s="11"/>
      <c r="D2986" s="14"/>
      <c r="F2986" s="13"/>
    </row>
    <row r="2987" spans="2:6">
      <c r="B2987" s="11"/>
      <c r="D2987" s="14"/>
      <c r="F2987" s="13"/>
    </row>
    <row r="2988" spans="2:6">
      <c r="B2988" s="11"/>
      <c r="D2988" s="14"/>
      <c r="F2988" s="13"/>
    </row>
    <row r="2989" spans="2:6">
      <c r="B2989" s="11"/>
      <c r="D2989" s="14"/>
      <c r="F2989" s="13"/>
    </row>
    <row r="2990" spans="2:6">
      <c r="B2990" s="11"/>
      <c r="D2990" s="14"/>
      <c r="F2990" s="13"/>
    </row>
    <row r="2991" spans="2:6">
      <c r="B2991" s="11"/>
      <c r="D2991" s="14"/>
      <c r="F2991" s="13"/>
    </row>
    <row r="2992" spans="2:6">
      <c r="B2992" s="11"/>
      <c r="D2992" s="14"/>
      <c r="F2992" s="13"/>
    </row>
    <row r="2993" spans="2:6">
      <c r="B2993" s="11"/>
      <c r="D2993" s="14"/>
      <c r="F2993" s="13"/>
    </row>
    <row r="2994" spans="2:6">
      <c r="B2994" s="11"/>
      <c r="D2994" s="14"/>
      <c r="F2994" s="13"/>
    </row>
    <row r="2995" spans="2:6">
      <c r="B2995" s="11"/>
      <c r="D2995" s="14"/>
      <c r="F2995" s="13"/>
    </row>
    <row r="2996" spans="2:6">
      <c r="B2996" s="11"/>
      <c r="D2996" s="14"/>
      <c r="F2996" s="13"/>
    </row>
    <row r="2997" spans="2:6">
      <c r="B2997" s="11"/>
      <c r="D2997" s="14"/>
      <c r="F2997" s="13"/>
    </row>
    <row r="2998" spans="2:6">
      <c r="B2998" s="11"/>
      <c r="D2998" s="14"/>
      <c r="F2998" s="13"/>
    </row>
    <row r="2999" spans="2:6">
      <c r="B2999" s="11"/>
      <c r="D2999" s="14"/>
      <c r="F2999" s="13"/>
    </row>
    <row r="3000" spans="2:6">
      <c r="B3000" s="11"/>
      <c r="D3000" s="14"/>
      <c r="F3000" s="13"/>
    </row>
    <row r="3001" spans="2:6">
      <c r="B3001" s="11"/>
      <c r="D3001" s="14"/>
      <c r="F3001" s="13"/>
    </row>
    <row r="3002" spans="2:6">
      <c r="B3002" s="11"/>
      <c r="D3002" s="14"/>
      <c r="F3002" s="13"/>
    </row>
    <row r="3003" spans="2:6">
      <c r="B3003" s="11"/>
      <c r="D3003" s="14"/>
      <c r="F3003" s="13"/>
    </row>
    <row r="3004" spans="2:6">
      <c r="B3004" s="11"/>
      <c r="D3004" s="14"/>
      <c r="F3004" s="13"/>
    </row>
    <row r="3005" spans="2:6">
      <c r="B3005" s="11"/>
      <c r="D3005" s="14"/>
      <c r="F3005" s="13"/>
    </row>
    <row r="3006" spans="2:6">
      <c r="B3006" s="11"/>
      <c r="D3006" s="14"/>
      <c r="F3006" s="13"/>
    </row>
    <row r="3007" spans="2:6">
      <c r="B3007" s="11"/>
      <c r="D3007" s="14"/>
      <c r="F3007" s="13"/>
    </row>
    <row r="3008" spans="2:6">
      <c r="B3008" s="11"/>
      <c r="D3008" s="14"/>
      <c r="F3008" s="13"/>
    </row>
    <row r="3009" spans="2:6">
      <c r="B3009" s="11"/>
      <c r="D3009" s="14"/>
      <c r="F3009" s="13"/>
    </row>
    <row r="3010" spans="2:6">
      <c r="B3010" s="11"/>
      <c r="D3010" s="14"/>
      <c r="F3010" s="13"/>
    </row>
    <row r="3011" spans="2:6">
      <c r="B3011" s="11"/>
      <c r="D3011" s="14"/>
      <c r="F3011" s="13"/>
    </row>
    <row r="3012" spans="2:6">
      <c r="B3012" s="11"/>
      <c r="D3012" s="14"/>
      <c r="F3012" s="13"/>
    </row>
    <row r="3013" spans="2:6">
      <c r="B3013" s="11"/>
      <c r="D3013" s="14"/>
      <c r="F3013" s="13"/>
    </row>
    <row r="3014" spans="2:6">
      <c r="B3014" s="11"/>
      <c r="D3014" s="14"/>
      <c r="F3014" s="13"/>
    </row>
    <row r="3015" spans="2:6">
      <c r="B3015" s="11"/>
      <c r="D3015" s="14"/>
      <c r="F3015" s="13"/>
    </row>
    <row r="3016" spans="2:6">
      <c r="B3016" s="11"/>
      <c r="D3016" s="14"/>
      <c r="F3016" s="13"/>
    </row>
    <row r="3017" spans="2:6">
      <c r="B3017" s="11"/>
      <c r="D3017" s="14"/>
      <c r="F3017" s="13"/>
    </row>
    <row r="3018" spans="2:6">
      <c r="B3018" s="11"/>
      <c r="D3018" s="14"/>
      <c r="F3018" s="13"/>
    </row>
    <row r="3019" spans="2:6">
      <c r="B3019" s="11"/>
      <c r="D3019" s="14"/>
      <c r="F3019" s="13"/>
    </row>
    <row r="3020" spans="2:6">
      <c r="B3020" s="11"/>
      <c r="D3020" s="14"/>
      <c r="F3020" s="13"/>
    </row>
    <row r="3021" spans="2:6">
      <c r="B3021" s="11"/>
      <c r="D3021" s="14"/>
      <c r="F3021" s="13"/>
    </row>
    <row r="3022" spans="2:6">
      <c r="B3022" s="11"/>
      <c r="D3022" s="14"/>
      <c r="F3022" s="13"/>
    </row>
    <row r="3023" spans="2:6">
      <c r="B3023" s="11"/>
      <c r="D3023" s="14"/>
      <c r="F3023" s="13"/>
    </row>
    <row r="3024" spans="2:6">
      <c r="B3024" s="11"/>
      <c r="D3024" s="14"/>
      <c r="F3024" s="13"/>
    </row>
    <row r="3025" spans="2:6">
      <c r="B3025" s="11"/>
      <c r="D3025" s="14"/>
      <c r="F3025" s="13"/>
    </row>
    <row r="3026" spans="2:6">
      <c r="B3026" s="11"/>
      <c r="D3026" s="14"/>
      <c r="F3026" s="13"/>
    </row>
    <row r="3027" spans="2:6">
      <c r="B3027" s="11"/>
      <c r="D3027" s="14"/>
      <c r="F3027" s="13"/>
    </row>
    <row r="3028" spans="2:6">
      <c r="B3028" s="11"/>
      <c r="D3028" s="14"/>
      <c r="F3028" s="13"/>
    </row>
    <row r="3029" spans="2:6">
      <c r="B3029" s="11"/>
      <c r="D3029" s="14"/>
      <c r="F3029" s="13"/>
    </row>
    <row r="3030" spans="2:6">
      <c r="B3030" s="11"/>
      <c r="D3030" s="14"/>
      <c r="F3030" s="13"/>
    </row>
    <row r="3031" spans="2:6">
      <c r="B3031" s="11"/>
      <c r="D3031" s="14"/>
      <c r="F3031" s="13"/>
    </row>
    <row r="3032" spans="2:6">
      <c r="B3032" s="11"/>
      <c r="D3032" s="14"/>
      <c r="F3032" s="13"/>
    </row>
    <row r="3033" spans="2:6">
      <c r="B3033" s="11"/>
      <c r="D3033" s="14"/>
      <c r="F3033" s="13"/>
    </row>
    <row r="3034" spans="2:6">
      <c r="B3034" s="11"/>
      <c r="D3034" s="14"/>
      <c r="F3034" s="13"/>
    </row>
    <row r="3035" spans="2:6">
      <c r="B3035" s="11"/>
      <c r="D3035" s="14"/>
      <c r="F3035" s="13"/>
    </row>
    <row r="3036" spans="2:6">
      <c r="B3036" s="11"/>
      <c r="D3036" s="14"/>
      <c r="F3036" s="13"/>
    </row>
    <row r="3037" spans="2:6">
      <c r="B3037" s="11"/>
      <c r="D3037" s="14"/>
      <c r="F3037" s="13"/>
    </row>
    <row r="3038" spans="2:6">
      <c r="B3038" s="11"/>
      <c r="D3038" s="14"/>
      <c r="F3038" s="13"/>
    </row>
    <row r="3039" spans="2:6">
      <c r="B3039" s="11"/>
      <c r="D3039" s="14"/>
      <c r="F3039" s="13"/>
    </row>
    <row r="3040" spans="2:6">
      <c r="B3040" s="11"/>
      <c r="D3040" s="14"/>
      <c r="F3040" s="13"/>
    </row>
    <row r="3041" spans="2:6">
      <c r="B3041" s="11"/>
      <c r="D3041" s="14"/>
      <c r="F3041" s="13"/>
    </row>
    <row r="3042" spans="2:6">
      <c r="B3042" s="11"/>
      <c r="D3042" s="14"/>
      <c r="F3042" s="13"/>
    </row>
    <row r="3043" spans="2:6">
      <c r="B3043" s="11"/>
      <c r="D3043" s="14"/>
      <c r="F3043" s="13"/>
    </row>
    <row r="3044" spans="2:6">
      <c r="B3044" s="11"/>
      <c r="D3044" s="14"/>
      <c r="F3044" s="13"/>
    </row>
    <row r="3045" spans="2:6">
      <c r="B3045" s="11"/>
      <c r="D3045" s="14"/>
      <c r="F3045" s="13"/>
    </row>
    <row r="3046" spans="2:6">
      <c r="B3046" s="11"/>
      <c r="D3046" s="14"/>
      <c r="F3046" s="13"/>
    </row>
    <row r="3047" spans="2:6">
      <c r="B3047" s="11"/>
      <c r="D3047" s="14"/>
      <c r="F3047" s="13"/>
    </row>
    <row r="3048" spans="2:6">
      <c r="B3048" s="11"/>
      <c r="D3048" s="14"/>
      <c r="F3048" s="13"/>
    </row>
    <row r="3049" spans="2:6">
      <c r="B3049" s="11"/>
      <c r="D3049" s="14"/>
      <c r="F3049" s="13"/>
    </row>
    <row r="3050" spans="2:6">
      <c r="B3050" s="11"/>
      <c r="D3050" s="14"/>
      <c r="F3050" s="13"/>
    </row>
    <row r="3051" spans="2:6">
      <c r="B3051" s="11"/>
      <c r="D3051" s="14"/>
      <c r="F3051" s="13"/>
    </row>
    <row r="3052" spans="2:6">
      <c r="B3052" s="11"/>
      <c r="D3052" s="14"/>
      <c r="F3052" s="13"/>
    </row>
    <row r="3053" spans="2:6">
      <c r="B3053" s="11"/>
      <c r="D3053" s="14"/>
      <c r="F3053" s="13"/>
    </row>
    <row r="3054" spans="2:6">
      <c r="B3054" s="11"/>
      <c r="D3054" s="14"/>
      <c r="F3054" s="13"/>
    </row>
    <row r="3055" spans="2:6">
      <c r="B3055" s="11"/>
      <c r="D3055" s="14"/>
      <c r="F3055" s="13"/>
    </row>
    <row r="3056" spans="2:6">
      <c r="B3056" s="11"/>
      <c r="D3056" s="14"/>
      <c r="F3056" s="13"/>
    </row>
    <row r="3057" spans="2:6">
      <c r="B3057" s="11"/>
      <c r="D3057" s="14"/>
      <c r="F3057" s="13"/>
    </row>
    <row r="3058" spans="2:6">
      <c r="B3058" s="11"/>
      <c r="D3058" s="14"/>
      <c r="F3058" s="13"/>
    </row>
    <row r="3059" spans="2:6">
      <c r="B3059" s="11"/>
      <c r="D3059" s="14"/>
      <c r="F3059" s="13"/>
    </row>
    <row r="3060" spans="2:6">
      <c r="B3060" s="11"/>
      <c r="D3060" s="14"/>
      <c r="F3060" s="13"/>
    </row>
    <row r="3061" spans="2:6">
      <c r="B3061" s="11"/>
      <c r="D3061" s="14"/>
      <c r="F3061" s="13"/>
    </row>
    <row r="3062" spans="2:6">
      <c r="B3062" s="11"/>
      <c r="D3062" s="14"/>
      <c r="F3062" s="13"/>
    </row>
    <row r="3063" spans="2:6">
      <c r="B3063" s="11"/>
      <c r="D3063" s="14"/>
      <c r="F3063" s="13"/>
    </row>
    <row r="3064" spans="2:6">
      <c r="B3064" s="11"/>
      <c r="D3064" s="14"/>
      <c r="F3064" s="13"/>
    </row>
    <row r="3065" spans="2:6">
      <c r="B3065" s="11"/>
      <c r="D3065" s="14"/>
      <c r="F3065" s="13"/>
    </row>
    <row r="3066" spans="2:6">
      <c r="B3066" s="11"/>
      <c r="D3066" s="14"/>
      <c r="F3066" s="13"/>
    </row>
    <row r="3067" spans="2:6">
      <c r="B3067" s="11"/>
      <c r="D3067" s="14"/>
      <c r="F3067" s="13"/>
    </row>
    <row r="3068" spans="2:6">
      <c r="B3068" s="11"/>
      <c r="D3068" s="14"/>
      <c r="F3068" s="13"/>
    </row>
    <row r="3069" spans="2:6">
      <c r="B3069" s="11"/>
      <c r="D3069" s="14"/>
      <c r="F3069" s="13"/>
    </row>
    <row r="3070" spans="2:6">
      <c r="B3070" s="11"/>
      <c r="D3070" s="14"/>
      <c r="F3070" s="13"/>
    </row>
    <row r="3071" spans="2:6">
      <c r="B3071" s="11"/>
      <c r="D3071" s="14"/>
      <c r="F3071" s="13"/>
    </row>
    <row r="3072" spans="2:6">
      <c r="B3072" s="11"/>
      <c r="D3072" s="14"/>
      <c r="F3072" s="13"/>
    </row>
    <row r="3073" spans="2:6">
      <c r="B3073" s="11"/>
      <c r="D3073" s="14"/>
      <c r="F3073" s="13"/>
    </row>
    <row r="3074" spans="2:6">
      <c r="B3074" s="11"/>
      <c r="D3074" s="14"/>
      <c r="F3074" s="13"/>
    </row>
    <row r="3075" spans="2:6">
      <c r="B3075" s="11"/>
      <c r="D3075" s="14"/>
      <c r="F3075" s="13"/>
    </row>
    <row r="3076" spans="2:6">
      <c r="B3076" s="11"/>
      <c r="D3076" s="14"/>
      <c r="F3076" s="13"/>
    </row>
    <row r="3077" spans="2:6">
      <c r="B3077" s="11"/>
      <c r="D3077" s="14"/>
      <c r="F3077" s="13"/>
    </row>
    <row r="3078" spans="2:6">
      <c r="B3078" s="11"/>
      <c r="D3078" s="14"/>
      <c r="F3078" s="13"/>
    </row>
    <row r="3079" spans="2:6">
      <c r="B3079" s="11"/>
      <c r="D3079" s="14"/>
      <c r="F3079" s="13"/>
    </row>
    <row r="3080" spans="2:6">
      <c r="B3080" s="11"/>
      <c r="D3080" s="14"/>
      <c r="F3080" s="13"/>
    </row>
    <row r="3081" spans="2:6">
      <c r="B3081" s="11"/>
      <c r="D3081" s="14"/>
      <c r="F3081" s="13"/>
    </row>
    <row r="3082" spans="2:6">
      <c r="B3082" s="11"/>
      <c r="D3082" s="14"/>
      <c r="F3082" s="13"/>
    </row>
    <row r="3083" spans="2:6">
      <c r="B3083" s="11"/>
      <c r="D3083" s="14"/>
      <c r="F3083" s="13"/>
    </row>
    <row r="3084" spans="2:6">
      <c r="B3084" s="11"/>
      <c r="D3084" s="14"/>
      <c r="F3084" s="13"/>
    </row>
    <row r="3085" spans="2:6">
      <c r="B3085" s="11"/>
      <c r="D3085" s="14"/>
      <c r="F3085" s="13"/>
    </row>
    <row r="3086" spans="2:6">
      <c r="B3086" s="11"/>
      <c r="D3086" s="14"/>
      <c r="F3086" s="13"/>
    </row>
    <row r="3087" spans="2:6">
      <c r="B3087" s="11"/>
      <c r="D3087" s="14"/>
      <c r="F3087" s="13"/>
    </row>
    <row r="3088" spans="2:6">
      <c r="B3088" s="11"/>
      <c r="D3088" s="14"/>
      <c r="F3088" s="13"/>
    </row>
    <row r="3089" spans="2:6">
      <c r="B3089" s="11"/>
      <c r="D3089" s="14"/>
      <c r="F3089" s="13"/>
    </row>
    <row r="3090" spans="2:6">
      <c r="B3090" s="11"/>
      <c r="D3090" s="14"/>
      <c r="F3090" s="13"/>
    </row>
    <row r="3091" spans="2:6">
      <c r="B3091" s="11"/>
      <c r="D3091" s="14"/>
      <c r="F3091" s="13"/>
    </row>
    <row r="3092" spans="2:6">
      <c r="B3092" s="11"/>
      <c r="D3092" s="14"/>
      <c r="F3092" s="13"/>
    </row>
    <row r="3093" spans="2:6">
      <c r="B3093" s="11"/>
      <c r="D3093" s="14"/>
      <c r="F3093" s="13"/>
    </row>
    <row r="3094" spans="2:6">
      <c r="B3094" s="11"/>
      <c r="D3094" s="14"/>
      <c r="F3094" s="13"/>
    </row>
    <row r="3095" spans="2:6">
      <c r="B3095" s="11"/>
      <c r="D3095" s="14"/>
      <c r="F3095" s="13"/>
    </row>
    <row r="3096" spans="2:6">
      <c r="B3096" s="11"/>
      <c r="D3096" s="14"/>
      <c r="F3096" s="13"/>
    </row>
    <row r="3097" spans="2:6">
      <c r="B3097" s="11"/>
      <c r="D3097" s="14"/>
      <c r="F3097" s="13"/>
    </row>
    <row r="3098" spans="2:6">
      <c r="B3098" s="11"/>
      <c r="D3098" s="14"/>
      <c r="F3098" s="13"/>
    </row>
    <row r="3099" spans="2:6">
      <c r="B3099" s="11"/>
      <c r="D3099" s="14"/>
      <c r="F3099" s="13"/>
    </row>
    <row r="3100" spans="2:6">
      <c r="B3100" s="11"/>
      <c r="D3100" s="14"/>
      <c r="F3100" s="13"/>
    </row>
    <row r="3101" spans="2:6">
      <c r="B3101" s="11"/>
      <c r="D3101" s="14"/>
      <c r="F3101" s="13"/>
    </row>
    <row r="3102" spans="2:6">
      <c r="B3102" s="11"/>
      <c r="D3102" s="14"/>
      <c r="F3102" s="13"/>
    </row>
    <row r="3103" spans="2:6">
      <c r="B3103" s="11"/>
      <c r="D3103" s="14"/>
      <c r="F3103" s="13"/>
    </row>
    <row r="3104" spans="2:6">
      <c r="B3104" s="11"/>
      <c r="D3104" s="14"/>
      <c r="F3104" s="13"/>
    </row>
    <row r="3105" spans="2:6">
      <c r="B3105" s="11"/>
      <c r="D3105" s="14"/>
      <c r="F3105" s="13"/>
    </row>
    <row r="3106" spans="2:6">
      <c r="B3106" s="11"/>
      <c r="D3106" s="14"/>
      <c r="F3106" s="13"/>
    </row>
    <row r="3107" spans="2:6">
      <c r="B3107" s="11"/>
      <c r="D3107" s="14"/>
      <c r="F3107" s="13"/>
    </row>
    <row r="3108" spans="2:6">
      <c r="B3108" s="11"/>
      <c r="D3108" s="14"/>
      <c r="F3108" s="13"/>
    </row>
    <row r="3109" spans="2:6">
      <c r="B3109" s="11"/>
      <c r="D3109" s="14"/>
      <c r="F3109" s="13"/>
    </row>
    <row r="3110" spans="2:6">
      <c r="B3110" s="11"/>
      <c r="D3110" s="14"/>
      <c r="F3110" s="13"/>
    </row>
    <row r="3111" spans="2:6">
      <c r="B3111" s="11"/>
      <c r="D3111" s="14"/>
      <c r="F3111" s="13"/>
    </row>
    <row r="3112" spans="2:6">
      <c r="B3112" s="11"/>
      <c r="D3112" s="14"/>
      <c r="F3112" s="13"/>
    </row>
    <row r="3113" spans="2:6">
      <c r="B3113" s="11"/>
      <c r="D3113" s="14"/>
      <c r="F3113" s="13"/>
    </row>
    <row r="3114" spans="2:6">
      <c r="B3114" s="11"/>
      <c r="D3114" s="14"/>
      <c r="F3114" s="13"/>
    </row>
    <row r="3115" spans="2:6">
      <c r="B3115" s="11"/>
      <c r="D3115" s="14"/>
      <c r="F3115" s="13"/>
    </row>
    <row r="3116" spans="2:6">
      <c r="B3116" s="11"/>
      <c r="D3116" s="14"/>
      <c r="F3116" s="13"/>
    </row>
    <row r="3117" spans="2:6">
      <c r="B3117" s="11"/>
      <c r="D3117" s="14"/>
      <c r="F3117" s="13"/>
    </row>
    <row r="3118" spans="2:6">
      <c r="B3118" s="11"/>
      <c r="D3118" s="14"/>
      <c r="F3118" s="13"/>
    </row>
    <row r="3119" spans="2:6">
      <c r="B3119" s="11"/>
      <c r="D3119" s="14"/>
      <c r="F3119" s="13"/>
    </row>
    <row r="3120" spans="2:6">
      <c r="B3120" s="11"/>
      <c r="D3120" s="14"/>
      <c r="F3120" s="13"/>
    </row>
    <row r="3121" spans="2:6">
      <c r="B3121" s="11"/>
      <c r="D3121" s="14"/>
      <c r="F3121" s="13"/>
    </row>
    <row r="3122" spans="2:6">
      <c r="B3122" s="11"/>
      <c r="D3122" s="14"/>
      <c r="F3122" s="13"/>
    </row>
    <row r="3123" spans="2:6">
      <c r="B3123" s="11"/>
      <c r="D3123" s="14"/>
      <c r="F3123" s="13"/>
    </row>
    <row r="3124" spans="2:6">
      <c r="B3124" s="11"/>
      <c r="D3124" s="14"/>
      <c r="F3124" s="13"/>
    </row>
    <row r="3125" spans="2:6">
      <c r="B3125" s="11"/>
      <c r="D3125" s="14"/>
      <c r="F3125" s="13"/>
    </row>
    <row r="3126" spans="2:6">
      <c r="B3126" s="11"/>
      <c r="D3126" s="14"/>
      <c r="F3126" s="13"/>
    </row>
    <row r="3127" spans="2:6">
      <c r="B3127" s="11"/>
      <c r="D3127" s="14"/>
      <c r="F3127" s="13"/>
    </row>
    <row r="3128" spans="2:6">
      <c r="B3128" s="11"/>
      <c r="D3128" s="14"/>
      <c r="F3128" s="13"/>
    </row>
    <row r="3129" spans="2:6">
      <c r="B3129" s="11"/>
      <c r="D3129" s="14"/>
      <c r="F3129" s="13"/>
    </row>
    <row r="3130" spans="2:6">
      <c r="B3130" s="11"/>
      <c r="D3130" s="14"/>
      <c r="F3130" s="13"/>
    </row>
    <row r="3131" spans="2:6">
      <c r="B3131" s="11"/>
      <c r="D3131" s="14"/>
      <c r="F3131" s="13"/>
    </row>
    <row r="3132" spans="2:6">
      <c r="B3132" s="11"/>
      <c r="D3132" s="14"/>
      <c r="F3132" s="13"/>
    </row>
    <row r="3133" spans="2:6">
      <c r="B3133" s="11"/>
      <c r="D3133" s="14"/>
      <c r="F3133" s="13"/>
    </row>
    <row r="3134" spans="2:6">
      <c r="B3134" s="11"/>
      <c r="D3134" s="14"/>
      <c r="F3134" s="13"/>
    </row>
    <row r="3135" spans="2:6">
      <c r="B3135" s="11"/>
      <c r="D3135" s="14"/>
      <c r="F3135" s="13"/>
    </row>
    <row r="3136" spans="2:6">
      <c r="B3136" s="11"/>
      <c r="D3136" s="14"/>
      <c r="F3136" s="13"/>
    </row>
    <row r="3137" spans="2:6">
      <c r="B3137" s="11"/>
      <c r="D3137" s="14"/>
      <c r="F3137" s="13"/>
    </row>
    <row r="3138" spans="2:6">
      <c r="B3138" s="11"/>
      <c r="D3138" s="14"/>
      <c r="F3138" s="13"/>
    </row>
    <row r="3139" spans="2:6">
      <c r="B3139" s="11"/>
      <c r="D3139" s="14"/>
      <c r="F3139" s="13"/>
    </row>
    <row r="3140" spans="2:6">
      <c r="B3140" s="11"/>
      <c r="D3140" s="14"/>
      <c r="F3140" s="13"/>
    </row>
    <row r="3141" spans="2:6">
      <c r="B3141" s="11"/>
      <c r="D3141" s="14"/>
      <c r="F3141" s="13"/>
    </row>
    <row r="3142" spans="2:6">
      <c r="B3142" s="11"/>
      <c r="D3142" s="14"/>
      <c r="F3142" s="13"/>
    </row>
    <row r="3143" spans="2:6">
      <c r="B3143" s="11"/>
      <c r="D3143" s="14"/>
      <c r="F3143" s="13"/>
    </row>
    <row r="3144" spans="2:6">
      <c r="B3144" s="11"/>
      <c r="D3144" s="14"/>
      <c r="F3144" s="13"/>
    </row>
    <row r="3145" spans="2:6">
      <c r="B3145" s="11"/>
      <c r="D3145" s="14"/>
      <c r="F3145" s="13"/>
    </row>
    <row r="3146" spans="2:6">
      <c r="B3146" s="11"/>
      <c r="D3146" s="14"/>
      <c r="F3146" s="13"/>
    </row>
    <row r="3147" spans="2:6">
      <c r="B3147" s="11"/>
      <c r="D3147" s="14"/>
      <c r="F3147" s="13"/>
    </row>
    <row r="3148" spans="2:6">
      <c r="B3148" s="11"/>
      <c r="D3148" s="14"/>
      <c r="F3148" s="13"/>
    </row>
    <row r="3149" spans="2:6">
      <c r="B3149" s="11"/>
      <c r="D3149" s="14"/>
      <c r="F3149" s="13"/>
    </row>
    <row r="3150" spans="2:6">
      <c r="B3150" s="11"/>
      <c r="D3150" s="14"/>
      <c r="F3150" s="13"/>
    </row>
    <row r="3151" spans="2:6">
      <c r="B3151" s="11"/>
      <c r="D3151" s="14"/>
      <c r="F3151" s="13"/>
    </row>
    <row r="3152" spans="2:6">
      <c r="B3152" s="11"/>
      <c r="D3152" s="14"/>
      <c r="F3152" s="13"/>
    </row>
    <row r="3153" spans="2:6">
      <c r="B3153" s="11"/>
      <c r="D3153" s="14"/>
      <c r="F3153" s="13"/>
    </row>
    <row r="3154" spans="2:6">
      <c r="B3154" s="11"/>
      <c r="D3154" s="14"/>
      <c r="F3154" s="13"/>
    </row>
    <row r="3155" spans="2:6">
      <c r="B3155" s="11"/>
      <c r="D3155" s="14"/>
      <c r="F3155" s="13"/>
    </row>
    <row r="3156" spans="2:6">
      <c r="B3156" s="11"/>
      <c r="D3156" s="14"/>
      <c r="F3156" s="13"/>
    </row>
    <row r="3157" spans="2:6">
      <c r="B3157" s="11"/>
      <c r="D3157" s="14"/>
      <c r="F3157" s="13"/>
    </row>
    <row r="3158" spans="2:6">
      <c r="B3158" s="11"/>
      <c r="D3158" s="14"/>
      <c r="F3158" s="13"/>
    </row>
    <row r="3159" spans="2:6">
      <c r="B3159" s="11"/>
      <c r="D3159" s="14"/>
      <c r="F3159" s="13"/>
    </row>
    <row r="3160" spans="2:6">
      <c r="B3160" s="11"/>
      <c r="D3160" s="14"/>
      <c r="F3160" s="13"/>
    </row>
    <row r="3161" spans="2:6">
      <c r="B3161" s="11"/>
      <c r="D3161" s="14"/>
      <c r="F3161" s="13"/>
    </row>
    <row r="3162" spans="2:6">
      <c r="B3162" s="11"/>
      <c r="D3162" s="14"/>
      <c r="F3162" s="13"/>
    </row>
    <row r="3163" spans="2:6">
      <c r="B3163" s="11"/>
      <c r="D3163" s="14"/>
      <c r="F3163" s="13"/>
    </row>
    <row r="3164" spans="2:6">
      <c r="B3164" s="11"/>
      <c r="D3164" s="14"/>
      <c r="F3164" s="13"/>
    </row>
    <row r="3165" spans="2:6">
      <c r="B3165" s="11"/>
      <c r="D3165" s="14"/>
      <c r="F3165" s="13"/>
    </row>
    <row r="3166" spans="2:6">
      <c r="B3166" s="11"/>
      <c r="D3166" s="14"/>
      <c r="F3166" s="13"/>
    </row>
    <row r="3167" spans="2:6">
      <c r="B3167" s="11"/>
      <c r="D3167" s="14"/>
      <c r="F3167" s="13"/>
    </row>
    <row r="3168" spans="2:6">
      <c r="B3168" s="11"/>
      <c r="D3168" s="14"/>
      <c r="F3168" s="13"/>
    </row>
    <row r="3169" spans="2:6">
      <c r="B3169" s="11"/>
      <c r="D3169" s="14"/>
      <c r="F3169" s="13"/>
    </row>
    <row r="3170" spans="2:6">
      <c r="B3170" s="11"/>
      <c r="D3170" s="14"/>
      <c r="F3170" s="13"/>
    </row>
    <row r="3171" spans="2:6">
      <c r="B3171" s="11"/>
      <c r="D3171" s="14"/>
      <c r="F3171" s="13"/>
    </row>
    <row r="3172" spans="2:6">
      <c r="B3172" s="11"/>
      <c r="D3172" s="14"/>
      <c r="F3172" s="13"/>
    </row>
    <row r="3173" spans="2:6">
      <c r="B3173" s="11"/>
      <c r="D3173" s="14"/>
      <c r="F3173" s="13"/>
    </row>
    <row r="3174" spans="2:6">
      <c r="B3174" s="11"/>
      <c r="D3174" s="14"/>
      <c r="F3174" s="13"/>
    </row>
    <row r="3175" spans="2:6">
      <c r="B3175" s="11"/>
      <c r="D3175" s="14"/>
      <c r="F3175" s="13"/>
    </row>
    <row r="3176" spans="2:6">
      <c r="B3176" s="11"/>
      <c r="D3176" s="14"/>
      <c r="F3176" s="13"/>
    </row>
    <row r="3177" spans="2:6">
      <c r="B3177" s="11"/>
      <c r="D3177" s="14"/>
      <c r="F3177" s="13"/>
    </row>
    <row r="3178" spans="2:6">
      <c r="B3178" s="11"/>
      <c r="D3178" s="14"/>
      <c r="F3178" s="13"/>
    </row>
    <row r="3179" spans="2:6">
      <c r="B3179" s="11"/>
      <c r="D3179" s="14"/>
      <c r="F3179" s="13"/>
    </row>
    <row r="3180" spans="2:6">
      <c r="B3180" s="11"/>
      <c r="D3180" s="14"/>
      <c r="F3180" s="13"/>
    </row>
    <row r="3181" spans="2:6">
      <c r="B3181" s="11"/>
      <c r="D3181" s="14"/>
      <c r="F3181" s="13"/>
    </row>
    <row r="3182" spans="2:6">
      <c r="B3182" s="11"/>
      <c r="D3182" s="14"/>
      <c r="F3182" s="13"/>
    </row>
    <row r="3183" spans="2:6">
      <c r="B3183" s="11"/>
      <c r="D3183" s="14"/>
      <c r="F3183" s="13"/>
    </row>
    <row r="3184" spans="2:6">
      <c r="B3184" s="11"/>
      <c r="D3184" s="14"/>
      <c r="F3184" s="13"/>
    </row>
    <row r="3185" spans="2:6">
      <c r="B3185" s="11"/>
      <c r="D3185" s="14"/>
      <c r="F3185" s="13"/>
    </row>
    <row r="3186" spans="2:6">
      <c r="B3186" s="11"/>
      <c r="D3186" s="14"/>
      <c r="F3186" s="13"/>
    </row>
    <row r="3187" spans="2:6">
      <c r="B3187" s="11"/>
      <c r="D3187" s="14"/>
      <c r="F3187" s="13"/>
    </row>
    <row r="3188" spans="2:6">
      <c r="B3188" s="11"/>
      <c r="D3188" s="14"/>
      <c r="F3188" s="13"/>
    </row>
    <row r="3189" spans="2:6">
      <c r="B3189" s="11"/>
      <c r="D3189" s="14"/>
      <c r="F3189" s="13"/>
    </row>
    <row r="3190" spans="2:6">
      <c r="B3190" s="11"/>
      <c r="D3190" s="14"/>
      <c r="F3190" s="13"/>
    </row>
    <row r="3191" spans="2:6">
      <c r="B3191" s="11"/>
      <c r="D3191" s="14"/>
      <c r="F3191" s="13"/>
    </row>
    <row r="3192" spans="2:6">
      <c r="B3192" s="11"/>
      <c r="D3192" s="14"/>
      <c r="F3192" s="13"/>
    </row>
    <row r="3193" spans="2:6">
      <c r="B3193" s="11"/>
      <c r="D3193" s="14"/>
      <c r="F3193" s="13"/>
    </row>
    <row r="3194" spans="2:6">
      <c r="B3194" s="11"/>
      <c r="D3194" s="14"/>
      <c r="F3194" s="13"/>
    </row>
    <row r="3195" spans="2:6">
      <c r="B3195" s="11"/>
      <c r="D3195" s="14"/>
      <c r="F3195" s="13"/>
    </row>
    <row r="3196" spans="2:6">
      <c r="B3196" s="11"/>
      <c r="D3196" s="14"/>
      <c r="F3196" s="13"/>
    </row>
    <row r="3197" spans="2:6">
      <c r="B3197" s="11"/>
      <c r="D3197" s="14"/>
      <c r="F3197" s="13"/>
    </row>
    <row r="3198" spans="2:6">
      <c r="B3198" s="11"/>
      <c r="D3198" s="14"/>
      <c r="F3198" s="13"/>
    </row>
    <row r="3199" spans="2:6">
      <c r="B3199" s="11"/>
      <c r="D3199" s="14"/>
      <c r="F3199" s="13"/>
    </row>
    <row r="3200" spans="2:6">
      <c r="B3200" s="11"/>
      <c r="D3200" s="14"/>
      <c r="F3200" s="13"/>
    </row>
    <row r="3201" spans="2:6">
      <c r="B3201" s="11"/>
      <c r="D3201" s="14"/>
      <c r="F3201" s="13"/>
    </row>
    <row r="3202" spans="2:6">
      <c r="B3202" s="11"/>
      <c r="D3202" s="14"/>
      <c r="F3202" s="13"/>
    </row>
    <row r="3203" spans="2:6">
      <c r="B3203" s="11"/>
      <c r="D3203" s="14"/>
      <c r="F3203" s="13"/>
    </row>
    <row r="3204" spans="2:6">
      <c r="B3204" s="11"/>
      <c r="D3204" s="14"/>
      <c r="F3204" s="13"/>
    </row>
    <row r="3205" spans="2:6">
      <c r="B3205" s="11"/>
      <c r="D3205" s="14"/>
      <c r="F3205" s="13"/>
    </row>
    <row r="3206" spans="2:6">
      <c r="B3206" s="11"/>
      <c r="D3206" s="14"/>
      <c r="F3206" s="13"/>
    </row>
    <row r="3207" spans="2:6">
      <c r="B3207" s="11"/>
      <c r="D3207" s="14"/>
      <c r="F3207" s="13"/>
    </row>
    <row r="3208" spans="2:6">
      <c r="B3208" s="11"/>
      <c r="D3208" s="14"/>
      <c r="F3208" s="13"/>
    </row>
    <row r="3209" spans="2:6">
      <c r="B3209" s="11"/>
      <c r="D3209" s="14"/>
      <c r="F3209" s="13"/>
    </row>
    <row r="3210" spans="2:6">
      <c r="B3210" s="11"/>
      <c r="D3210" s="14"/>
      <c r="F3210" s="13"/>
    </row>
    <row r="3211" spans="2:6">
      <c r="B3211" s="11"/>
      <c r="D3211" s="14"/>
      <c r="F3211" s="13"/>
    </row>
    <row r="3212" spans="2:6">
      <c r="B3212" s="11"/>
      <c r="D3212" s="14"/>
      <c r="F3212" s="13"/>
    </row>
    <row r="3213" spans="2:6">
      <c r="B3213" s="11"/>
      <c r="D3213" s="14"/>
      <c r="F3213" s="13"/>
    </row>
    <row r="3214" spans="2:6">
      <c r="B3214" s="11"/>
      <c r="D3214" s="14"/>
      <c r="F3214" s="13"/>
    </row>
    <row r="3215" spans="2:6">
      <c r="B3215" s="11"/>
      <c r="D3215" s="14"/>
      <c r="F3215" s="13"/>
    </row>
    <row r="3216" spans="2:6">
      <c r="B3216" s="11"/>
      <c r="D3216" s="14"/>
      <c r="F3216" s="13"/>
    </row>
    <row r="3217" spans="2:6">
      <c r="B3217" s="11"/>
      <c r="D3217" s="14"/>
      <c r="F3217" s="13"/>
    </row>
    <row r="3218" spans="2:6">
      <c r="B3218" s="11"/>
      <c r="D3218" s="14"/>
      <c r="F3218" s="13"/>
    </row>
    <row r="3219" spans="2:6">
      <c r="B3219" s="11"/>
      <c r="D3219" s="14"/>
      <c r="F3219" s="13"/>
    </row>
    <row r="3220" spans="2:6">
      <c r="B3220" s="11"/>
      <c r="D3220" s="14"/>
      <c r="F3220" s="13"/>
    </row>
    <row r="3221" spans="2:6">
      <c r="B3221" s="11"/>
      <c r="D3221" s="14"/>
      <c r="F3221" s="13"/>
    </row>
    <row r="3222" spans="2:6">
      <c r="B3222" s="11"/>
      <c r="D3222" s="14"/>
      <c r="F3222" s="13"/>
    </row>
    <row r="3223" spans="2:6">
      <c r="B3223" s="11"/>
      <c r="D3223" s="14"/>
      <c r="F3223" s="13"/>
    </row>
    <row r="3224" spans="2:6">
      <c r="B3224" s="11"/>
      <c r="D3224" s="14"/>
      <c r="F3224" s="13"/>
    </row>
    <row r="3225" spans="2:6">
      <c r="B3225" s="11"/>
      <c r="D3225" s="14"/>
      <c r="F3225" s="13"/>
    </row>
    <row r="3226" spans="2:6">
      <c r="B3226" s="11"/>
      <c r="D3226" s="14"/>
      <c r="F3226" s="13"/>
    </row>
    <row r="3227" spans="2:6">
      <c r="B3227" s="11"/>
      <c r="D3227" s="14"/>
      <c r="F3227" s="13"/>
    </row>
    <row r="3228" spans="2:6">
      <c r="B3228" s="11"/>
      <c r="D3228" s="14"/>
      <c r="F3228" s="13"/>
    </row>
    <row r="3229" spans="2:6">
      <c r="B3229" s="11"/>
      <c r="D3229" s="14"/>
      <c r="F3229" s="13"/>
    </row>
    <row r="3230" spans="2:6">
      <c r="B3230" s="11"/>
      <c r="D3230" s="14"/>
      <c r="F3230" s="13"/>
    </row>
    <row r="3231" spans="2:6">
      <c r="B3231" s="11"/>
      <c r="D3231" s="14"/>
      <c r="F3231" s="13"/>
    </row>
    <row r="3232" spans="2:6">
      <c r="B3232" s="11"/>
      <c r="D3232" s="14"/>
      <c r="F3232" s="13"/>
    </row>
    <row r="3233" spans="2:6">
      <c r="B3233" s="11"/>
      <c r="D3233" s="14"/>
      <c r="F3233" s="13"/>
    </row>
    <row r="3234" spans="2:6">
      <c r="B3234" s="11"/>
      <c r="D3234" s="14"/>
      <c r="F3234" s="13"/>
    </row>
    <row r="3235" spans="2:6">
      <c r="B3235" s="11"/>
      <c r="D3235" s="14"/>
      <c r="F3235" s="13"/>
    </row>
    <row r="3236" spans="2:6">
      <c r="B3236" s="11"/>
      <c r="D3236" s="14"/>
      <c r="F3236" s="13"/>
    </row>
    <row r="3237" spans="2:6">
      <c r="B3237" s="11"/>
      <c r="D3237" s="14"/>
      <c r="F3237" s="13"/>
    </row>
    <row r="3238" spans="2:6">
      <c r="B3238" s="11"/>
      <c r="D3238" s="14"/>
      <c r="F3238" s="13"/>
    </row>
    <row r="3239" spans="2:6">
      <c r="B3239" s="11"/>
      <c r="D3239" s="14"/>
      <c r="F3239" s="13"/>
    </row>
    <row r="3240" spans="2:6">
      <c r="B3240" s="11"/>
      <c r="D3240" s="14"/>
      <c r="F3240" s="13"/>
    </row>
    <row r="3241" spans="2:6">
      <c r="B3241" s="11"/>
      <c r="D3241" s="14"/>
      <c r="F3241" s="13"/>
    </row>
    <row r="3242" spans="2:6">
      <c r="B3242" s="11"/>
      <c r="D3242" s="14"/>
      <c r="F3242" s="13"/>
    </row>
    <row r="3243" spans="2:6">
      <c r="B3243" s="11"/>
      <c r="D3243" s="14"/>
      <c r="F3243" s="13"/>
    </row>
    <row r="3244" spans="2:6">
      <c r="B3244" s="11"/>
      <c r="D3244" s="14"/>
      <c r="F3244" s="13"/>
    </row>
    <row r="3245" spans="2:6">
      <c r="B3245" s="11"/>
      <c r="D3245" s="14"/>
      <c r="F3245" s="13"/>
    </row>
    <row r="3246" spans="2:6">
      <c r="B3246" s="11"/>
      <c r="D3246" s="14"/>
      <c r="F3246" s="13"/>
    </row>
    <row r="3247" spans="2:6">
      <c r="B3247" s="11"/>
      <c r="D3247" s="14"/>
      <c r="F3247" s="13"/>
    </row>
    <row r="3248" spans="2:6">
      <c r="B3248" s="11"/>
      <c r="D3248" s="14"/>
      <c r="F3248" s="13"/>
    </row>
    <row r="3249" spans="2:6">
      <c r="B3249" s="11"/>
      <c r="D3249" s="14"/>
      <c r="F3249" s="13"/>
    </row>
    <row r="3250" spans="2:6">
      <c r="B3250" s="11"/>
      <c r="D3250" s="14"/>
      <c r="F3250" s="13"/>
    </row>
    <row r="3251" spans="2:6">
      <c r="B3251" s="11"/>
      <c r="D3251" s="14"/>
      <c r="F3251" s="13"/>
    </row>
    <row r="3252" spans="2:6">
      <c r="B3252" s="11"/>
      <c r="D3252" s="14"/>
      <c r="F3252" s="13"/>
    </row>
    <row r="3253" spans="2:6">
      <c r="B3253" s="11"/>
      <c r="D3253" s="14"/>
      <c r="F3253" s="13"/>
    </row>
    <row r="3254" spans="2:6">
      <c r="B3254" s="11"/>
      <c r="D3254" s="14"/>
      <c r="F3254" s="13"/>
    </row>
    <row r="3255" spans="2:6">
      <c r="B3255" s="11"/>
      <c r="D3255" s="14"/>
      <c r="F3255" s="13"/>
    </row>
    <row r="3256" spans="2:6">
      <c r="B3256" s="11"/>
      <c r="D3256" s="14"/>
      <c r="F3256" s="13"/>
    </row>
    <row r="3257" spans="2:6">
      <c r="B3257" s="11"/>
      <c r="D3257" s="14"/>
      <c r="F3257" s="13"/>
    </row>
    <row r="3258" spans="2:6">
      <c r="B3258" s="11"/>
      <c r="D3258" s="14"/>
      <c r="F3258" s="13"/>
    </row>
    <row r="3259" spans="2:6">
      <c r="B3259" s="11"/>
      <c r="D3259" s="14"/>
      <c r="F3259" s="13"/>
    </row>
    <row r="3260" spans="2:6">
      <c r="B3260" s="11"/>
      <c r="D3260" s="14"/>
      <c r="F3260" s="13"/>
    </row>
    <row r="3261" spans="2:6">
      <c r="B3261" s="11"/>
      <c r="D3261" s="14"/>
      <c r="F3261" s="13"/>
    </row>
    <row r="3262" spans="2:6">
      <c r="B3262" s="11"/>
      <c r="D3262" s="14"/>
      <c r="F3262" s="13"/>
    </row>
    <row r="3263" spans="2:6">
      <c r="B3263" s="11"/>
      <c r="D3263" s="14"/>
      <c r="F3263" s="13"/>
    </row>
    <row r="3264" spans="2:6">
      <c r="B3264" s="11"/>
      <c r="D3264" s="14"/>
      <c r="F3264" s="13"/>
    </row>
    <row r="3265" spans="2:6">
      <c r="B3265" s="11"/>
      <c r="D3265" s="14"/>
      <c r="F3265" s="13"/>
    </row>
    <row r="3266" spans="2:6">
      <c r="B3266" s="11"/>
      <c r="D3266" s="14"/>
      <c r="F3266" s="13"/>
    </row>
    <row r="3267" spans="2:6">
      <c r="B3267" s="11"/>
      <c r="D3267" s="14"/>
      <c r="F3267" s="13"/>
    </row>
    <row r="3268" spans="2:6">
      <c r="B3268" s="11"/>
      <c r="D3268" s="14"/>
      <c r="F3268" s="13"/>
    </row>
    <row r="3269" spans="2:6">
      <c r="B3269" s="11"/>
      <c r="D3269" s="14"/>
      <c r="F3269" s="13"/>
    </row>
    <row r="3270" spans="2:6">
      <c r="B3270" s="11"/>
      <c r="D3270" s="14"/>
      <c r="F3270" s="13"/>
    </row>
    <row r="3271" spans="2:6">
      <c r="B3271" s="11"/>
      <c r="D3271" s="14"/>
      <c r="F3271" s="13"/>
    </row>
    <row r="3272" spans="2:6">
      <c r="B3272" s="11"/>
      <c r="D3272" s="14"/>
      <c r="F3272" s="13"/>
    </row>
    <row r="3273" spans="2:6">
      <c r="B3273" s="11"/>
      <c r="D3273" s="14"/>
      <c r="F3273" s="13"/>
    </row>
    <row r="3274" spans="2:6">
      <c r="B3274" s="11"/>
      <c r="D3274" s="14"/>
      <c r="F3274" s="13"/>
    </row>
    <row r="3275" spans="2:6">
      <c r="B3275" s="11"/>
      <c r="D3275" s="14"/>
      <c r="F3275" s="13"/>
    </row>
    <row r="3276" spans="2:6">
      <c r="B3276" s="11"/>
      <c r="D3276" s="14"/>
      <c r="F3276" s="13"/>
    </row>
    <row r="3277" spans="2:6">
      <c r="B3277" s="11"/>
      <c r="D3277" s="14"/>
      <c r="F3277" s="13"/>
    </row>
    <row r="3278" spans="2:6">
      <c r="B3278" s="11"/>
      <c r="D3278" s="14"/>
      <c r="F3278" s="13"/>
    </row>
    <row r="3279" spans="2:6">
      <c r="B3279" s="11"/>
      <c r="D3279" s="14"/>
      <c r="F3279" s="13"/>
    </row>
    <row r="3280" spans="2:6">
      <c r="B3280" s="11"/>
      <c r="D3280" s="14"/>
      <c r="F3280" s="13"/>
    </row>
    <row r="3281" spans="2:6">
      <c r="B3281" s="11"/>
      <c r="D3281" s="14"/>
      <c r="F3281" s="13"/>
    </row>
    <row r="3282" spans="2:6">
      <c r="B3282" s="11"/>
      <c r="D3282" s="14"/>
      <c r="F3282" s="13"/>
    </row>
    <row r="3283" spans="2:6">
      <c r="B3283" s="11"/>
      <c r="D3283" s="14"/>
      <c r="F3283" s="13"/>
    </row>
    <row r="3284" spans="2:6">
      <c r="B3284" s="11"/>
      <c r="D3284" s="14"/>
      <c r="F3284" s="13"/>
    </row>
    <row r="3285" spans="2:6">
      <c r="B3285" s="11"/>
      <c r="D3285" s="14"/>
      <c r="F3285" s="13"/>
    </row>
    <row r="3286" spans="2:6">
      <c r="B3286" s="11"/>
      <c r="D3286" s="14"/>
      <c r="F3286" s="13"/>
    </row>
    <row r="3287" spans="2:6">
      <c r="B3287" s="11"/>
      <c r="D3287" s="14"/>
      <c r="F3287" s="13"/>
    </row>
    <row r="3288" spans="2:6">
      <c r="B3288" s="11"/>
      <c r="D3288" s="14"/>
      <c r="F3288" s="13"/>
    </row>
    <row r="3289" spans="2:6">
      <c r="B3289" s="11"/>
      <c r="D3289" s="14"/>
      <c r="F3289" s="13"/>
    </row>
    <row r="3290" spans="2:6">
      <c r="B3290" s="11"/>
      <c r="D3290" s="14"/>
      <c r="F3290" s="13"/>
    </row>
    <row r="3291" spans="2:6">
      <c r="B3291" s="11"/>
      <c r="D3291" s="14"/>
      <c r="F3291" s="13"/>
    </row>
    <row r="3292" spans="2:6">
      <c r="B3292" s="11"/>
      <c r="D3292" s="14"/>
      <c r="F3292" s="13"/>
    </row>
    <row r="3293" spans="2:6">
      <c r="B3293" s="11"/>
      <c r="D3293" s="14"/>
      <c r="F3293" s="13"/>
    </row>
    <row r="3294" spans="2:6">
      <c r="B3294" s="11"/>
      <c r="D3294" s="14"/>
      <c r="F3294" s="13"/>
    </row>
    <row r="3295" spans="2:6">
      <c r="B3295" s="11"/>
      <c r="D3295" s="14"/>
      <c r="F3295" s="13"/>
    </row>
    <row r="3296" spans="2:6">
      <c r="B3296" s="11"/>
      <c r="D3296" s="14"/>
      <c r="F3296" s="13"/>
    </row>
    <row r="3297" spans="2:6">
      <c r="B3297" s="11"/>
      <c r="D3297" s="14"/>
      <c r="F3297" s="13"/>
    </row>
    <row r="3298" spans="2:6">
      <c r="B3298" s="11"/>
      <c r="D3298" s="14"/>
      <c r="F3298" s="13"/>
    </row>
    <row r="3299" spans="2:6">
      <c r="B3299" s="11"/>
      <c r="D3299" s="14"/>
      <c r="F3299" s="13"/>
    </row>
    <row r="3300" spans="2:6">
      <c r="B3300" s="11"/>
      <c r="D3300" s="14"/>
      <c r="F3300" s="13"/>
    </row>
    <row r="3301" spans="2:6">
      <c r="B3301" s="11"/>
      <c r="D3301" s="14"/>
      <c r="F3301" s="13"/>
    </row>
    <row r="3302" spans="2:6">
      <c r="B3302" s="11"/>
      <c r="D3302" s="14"/>
      <c r="F3302" s="13"/>
    </row>
    <row r="3303" spans="2:6">
      <c r="B3303" s="11"/>
      <c r="D3303" s="14"/>
      <c r="F3303" s="13"/>
    </row>
    <row r="3304" spans="2:6">
      <c r="B3304" s="11"/>
      <c r="D3304" s="14"/>
      <c r="F3304" s="13"/>
    </row>
    <row r="3305" spans="2:6">
      <c r="B3305" s="11"/>
      <c r="D3305" s="14"/>
      <c r="F3305" s="13"/>
    </row>
    <row r="3306" spans="2:6">
      <c r="B3306" s="11"/>
      <c r="D3306" s="14"/>
      <c r="F3306" s="13"/>
    </row>
    <row r="3307" spans="2:6">
      <c r="B3307" s="11"/>
      <c r="D3307" s="14"/>
      <c r="F3307" s="13"/>
    </row>
    <row r="3308" spans="2:6">
      <c r="B3308" s="11"/>
      <c r="D3308" s="14"/>
      <c r="F3308" s="13"/>
    </row>
    <row r="3309" spans="2:6">
      <c r="B3309" s="11"/>
      <c r="D3309" s="14"/>
      <c r="F3309" s="13"/>
    </row>
    <row r="3310" spans="2:6">
      <c r="B3310" s="11"/>
      <c r="D3310" s="14"/>
      <c r="F3310" s="13"/>
    </row>
    <row r="3311" spans="2:6">
      <c r="B3311" s="11"/>
      <c r="D3311" s="14"/>
      <c r="F3311" s="13"/>
    </row>
    <row r="3312" spans="2:6">
      <c r="B3312" s="11"/>
      <c r="D3312" s="14"/>
      <c r="F3312" s="13"/>
    </row>
    <row r="3313" spans="2:6">
      <c r="B3313" s="11"/>
      <c r="D3313" s="14"/>
      <c r="F3313" s="13"/>
    </row>
    <row r="3314" spans="2:6">
      <c r="B3314" s="11"/>
      <c r="D3314" s="14"/>
      <c r="F3314" s="13"/>
    </row>
    <row r="3315" spans="2:6">
      <c r="B3315" s="11"/>
      <c r="D3315" s="14"/>
      <c r="F3315" s="13"/>
    </row>
    <row r="3316" spans="2:6">
      <c r="B3316" s="11"/>
      <c r="D3316" s="14"/>
      <c r="F3316" s="13"/>
    </row>
    <row r="3317" spans="2:6">
      <c r="B3317" s="11"/>
      <c r="D3317" s="14"/>
      <c r="F3317" s="13"/>
    </row>
    <row r="3318" spans="2:6">
      <c r="B3318" s="11"/>
      <c r="D3318" s="14"/>
      <c r="F3318" s="13"/>
    </row>
    <row r="3319" spans="2:6">
      <c r="B3319" s="11"/>
      <c r="D3319" s="14"/>
      <c r="F3319" s="13"/>
    </row>
    <row r="3320" spans="2:6">
      <c r="B3320" s="11"/>
      <c r="D3320" s="14"/>
      <c r="F3320" s="13"/>
    </row>
    <row r="3321" spans="2:6">
      <c r="B3321" s="11"/>
      <c r="D3321" s="14"/>
      <c r="F3321" s="13"/>
    </row>
    <row r="3322" spans="2:6">
      <c r="B3322" s="11"/>
      <c r="D3322" s="14"/>
      <c r="F3322" s="13"/>
    </row>
    <row r="3323" spans="2:6">
      <c r="B3323" s="11"/>
      <c r="D3323" s="14"/>
      <c r="F3323" s="13"/>
    </row>
    <row r="3324" spans="2:6">
      <c r="B3324" s="11"/>
      <c r="D3324" s="14"/>
      <c r="F3324" s="13"/>
    </row>
    <row r="3325" spans="2:6">
      <c r="B3325" s="11"/>
      <c r="D3325" s="14"/>
      <c r="F3325" s="13"/>
    </row>
    <row r="3326" spans="2:6">
      <c r="B3326" s="11"/>
      <c r="D3326" s="14"/>
      <c r="F3326" s="13"/>
    </row>
    <row r="3327" spans="2:6">
      <c r="B3327" s="11"/>
      <c r="D3327" s="14"/>
      <c r="F3327" s="13"/>
    </row>
    <row r="3328" spans="2:6">
      <c r="B3328" s="11"/>
      <c r="D3328" s="14"/>
      <c r="F3328" s="13"/>
    </row>
    <row r="3329" spans="2:6">
      <c r="B3329" s="11"/>
      <c r="D3329" s="14"/>
      <c r="F3329" s="13"/>
    </row>
    <row r="3330" spans="2:6">
      <c r="B3330" s="11"/>
      <c r="D3330" s="14"/>
      <c r="F3330" s="13"/>
    </row>
    <row r="3331" spans="2:6">
      <c r="B3331" s="11"/>
      <c r="D3331" s="14"/>
      <c r="F3331" s="13"/>
    </row>
    <row r="3332" spans="2:6">
      <c r="B3332" s="11"/>
      <c r="D3332" s="14"/>
      <c r="F3332" s="13"/>
    </row>
    <row r="3333" spans="2:6">
      <c r="B3333" s="11"/>
      <c r="D3333" s="14"/>
      <c r="F3333" s="13"/>
    </row>
    <row r="3334" spans="2:6">
      <c r="B3334" s="11"/>
      <c r="D3334" s="14"/>
      <c r="F3334" s="13"/>
    </row>
    <row r="3335" spans="2:6">
      <c r="B3335" s="11"/>
      <c r="D3335" s="14"/>
      <c r="F3335" s="13"/>
    </row>
    <row r="3336" spans="2:6">
      <c r="B3336" s="11"/>
      <c r="D3336" s="14"/>
      <c r="F3336" s="13"/>
    </row>
    <row r="3337" spans="2:6">
      <c r="B3337" s="11"/>
      <c r="D3337" s="14"/>
      <c r="F3337" s="13"/>
    </row>
    <row r="3338" spans="2:6">
      <c r="B3338" s="11"/>
      <c r="D3338" s="14"/>
      <c r="F3338" s="13"/>
    </row>
    <row r="3339" spans="2:6">
      <c r="B3339" s="11"/>
      <c r="D3339" s="14"/>
      <c r="F3339" s="13"/>
    </row>
    <row r="3340" spans="2:6">
      <c r="B3340" s="11"/>
      <c r="D3340" s="14"/>
      <c r="F3340" s="13"/>
    </row>
    <row r="3341" spans="2:6">
      <c r="B3341" s="11"/>
      <c r="D3341" s="14"/>
      <c r="F3341" s="13"/>
    </row>
    <row r="3342" spans="2:6">
      <c r="B3342" s="11"/>
      <c r="D3342" s="14"/>
      <c r="F3342" s="13"/>
    </row>
    <row r="3343" spans="2:6">
      <c r="B3343" s="11"/>
      <c r="D3343" s="14"/>
      <c r="F3343" s="13"/>
    </row>
    <row r="3344" spans="2:6">
      <c r="B3344" s="11"/>
      <c r="D3344" s="14"/>
      <c r="F3344" s="13"/>
    </row>
    <row r="3345" spans="2:6">
      <c r="B3345" s="11"/>
      <c r="D3345" s="14"/>
      <c r="F3345" s="13"/>
    </row>
    <row r="3346" spans="2:6">
      <c r="B3346" s="11"/>
      <c r="D3346" s="14"/>
      <c r="F3346" s="13"/>
    </row>
    <row r="3347" spans="2:6">
      <c r="B3347" s="11"/>
      <c r="D3347" s="14"/>
      <c r="F3347" s="13"/>
    </row>
    <row r="3348" spans="2:6">
      <c r="B3348" s="11"/>
      <c r="D3348" s="14"/>
      <c r="F3348" s="13"/>
    </row>
    <row r="3349" spans="2:6">
      <c r="B3349" s="11"/>
      <c r="D3349" s="14"/>
      <c r="F3349" s="13"/>
    </row>
    <row r="3350" spans="2:6">
      <c r="B3350" s="11"/>
      <c r="D3350" s="14"/>
      <c r="F3350" s="13"/>
    </row>
    <row r="3351" spans="2:6">
      <c r="B3351" s="11"/>
      <c r="D3351" s="14"/>
      <c r="F3351" s="13"/>
    </row>
    <row r="3352" spans="2:6">
      <c r="B3352" s="11"/>
      <c r="D3352" s="14"/>
      <c r="F3352" s="13"/>
    </row>
    <row r="3353" spans="2:6">
      <c r="B3353" s="11"/>
      <c r="D3353" s="14"/>
      <c r="F3353" s="13"/>
    </row>
    <row r="3354" spans="2:6">
      <c r="B3354" s="11"/>
      <c r="D3354" s="14"/>
      <c r="F3354" s="13"/>
    </row>
    <row r="3355" spans="2:6">
      <c r="B3355" s="11"/>
      <c r="D3355" s="14"/>
      <c r="F3355" s="13"/>
    </row>
    <row r="3356" spans="2:6">
      <c r="B3356" s="11"/>
      <c r="D3356" s="14"/>
      <c r="F3356" s="13"/>
    </row>
    <row r="3357" spans="2:6">
      <c r="B3357" s="11"/>
      <c r="D3357" s="14"/>
      <c r="F3357" s="13"/>
    </row>
    <row r="3358" spans="2:6">
      <c r="B3358" s="11"/>
      <c r="D3358" s="14"/>
      <c r="F3358" s="13"/>
    </row>
    <row r="3359" spans="2:6">
      <c r="B3359" s="11"/>
      <c r="D3359" s="14"/>
      <c r="F3359" s="13"/>
    </row>
    <row r="3360" spans="2:6">
      <c r="B3360" s="11"/>
      <c r="D3360" s="14"/>
      <c r="F3360" s="13"/>
    </row>
    <row r="3361" spans="2:6">
      <c r="B3361" s="11"/>
      <c r="D3361" s="14"/>
      <c r="F3361" s="13"/>
    </row>
    <row r="3362" spans="2:6">
      <c r="B3362" s="11"/>
      <c r="D3362" s="14"/>
      <c r="F3362" s="13"/>
    </row>
    <row r="3363" spans="2:6">
      <c r="B3363" s="11"/>
      <c r="D3363" s="14"/>
      <c r="F3363" s="13"/>
    </row>
    <row r="3364" spans="2:6">
      <c r="B3364" s="11"/>
      <c r="D3364" s="14"/>
      <c r="F3364" s="13"/>
    </row>
    <row r="3365" spans="2:6">
      <c r="B3365" s="11"/>
      <c r="D3365" s="14"/>
      <c r="F3365" s="13"/>
    </row>
    <row r="3366" spans="2:6">
      <c r="B3366" s="11"/>
      <c r="D3366" s="14"/>
      <c r="F3366" s="13"/>
    </row>
    <row r="3367" spans="2:6">
      <c r="B3367" s="11"/>
      <c r="D3367" s="14"/>
      <c r="F3367" s="13"/>
    </row>
    <row r="3368" spans="2:6">
      <c r="B3368" s="11"/>
      <c r="D3368" s="14"/>
      <c r="F3368" s="13"/>
    </row>
    <row r="3369" spans="2:6">
      <c r="B3369" s="11"/>
      <c r="D3369" s="14"/>
      <c r="F3369" s="13"/>
    </row>
    <row r="3370" spans="2:6">
      <c r="B3370" s="11"/>
      <c r="D3370" s="14"/>
      <c r="F3370" s="13"/>
    </row>
    <row r="3371" spans="2:6">
      <c r="B3371" s="11"/>
      <c r="D3371" s="14"/>
      <c r="F3371" s="13"/>
    </row>
    <row r="3372" spans="2:6">
      <c r="B3372" s="11"/>
      <c r="D3372" s="14"/>
      <c r="F3372" s="13"/>
    </row>
    <row r="3373" spans="2:6">
      <c r="B3373" s="11"/>
      <c r="D3373" s="14"/>
      <c r="F3373" s="13"/>
    </row>
    <row r="3374" spans="2:6">
      <c r="B3374" s="11"/>
      <c r="D3374" s="14"/>
      <c r="F3374" s="13"/>
    </row>
    <row r="3375" spans="2:6">
      <c r="B3375" s="11"/>
      <c r="D3375" s="14"/>
      <c r="F3375" s="13"/>
    </row>
    <row r="3376" spans="2:6">
      <c r="B3376" s="11"/>
      <c r="D3376" s="14"/>
      <c r="F3376" s="13"/>
    </row>
    <row r="3377" spans="2:6">
      <c r="B3377" s="11"/>
      <c r="D3377" s="14"/>
      <c r="F3377" s="13"/>
    </row>
    <row r="3378" spans="2:6">
      <c r="B3378" s="11"/>
      <c r="D3378" s="14"/>
      <c r="F3378" s="13"/>
    </row>
    <row r="3379" spans="2:6">
      <c r="B3379" s="11"/>
      <c r="D3379" s="14"/>
      <c r="F3379" s="13"/>
    </row>
    <row r="3380" spans="2:6">
      <c r="B3380" s="11"/>
      <c r="D3380" s="14"/>
      <c r="F3380" s="13"/>
    </row>
    <row r="3381" spans="2:6">
      <c r="B3381" s="11"/>
      <c r="D3381" s="14"/>
      <c r="F3381" s="13"/>
    </row>
    <row r="3382" spans="2:6">
      <c r="B3382" s="11"/>
      <c r="D3382" s="14"/>
      <c r="F3382" s="13"/>
    </row>
    <row r="3383" spans="2:6">
      <c r="B3383" s="11"/>
      <c r="D3383" s="14"/>
      <c r="F3383" s="13"/>
    </row>
    <row r="3384" spans="2:6">
      <c r="B3384" s="11"/>
      <c r="D3384" s="14"/>
      <c r="F3384" s="13"/>
    </row>
    <row r="3385" spans="2:6">
      <c r="B3385" s="11"/>
      <c r="D3385" s="14"/>
      <c r="F3385" s="13"/>
    </row>
    <row r="3386" spans="2:6">
      <c r="B3386" s="11"/>
      <c r="D3386" s="14"/>
      <c r="F3386" s="13"/>
    </row>
    <row r="3387" spans="2:6">
      <c r="B3387" s="11"/>
      <c r="D3387" s="14"/>
      <c r="F3387" s="13"/>
    </row>
    <row r="3388" spans="2:6">
      <c r="B3388" s="11"/>
      <c r="D3388" s="14"/>
      <c r="F3388" s="13"/>
    </row>
    <row r="3389" spans="2:6">
      <c r="B3389" s="11"/>
      <c r="D3389" s="14"/>
      <c r="F3389" s="13"/>
    </row>
    <row r="3390" spans="2:6">
      <c r="B3390" s="11"/>
      <c r="D3390" s="14"/>
      <c r="F3390" s="13"/>
    </row>
    <row r="3391" spans="2:6">
      <c r="B3391" s="11"/>
      <c r="D3391" s="14"/>
      <c r="F3391" s="13"/>
    </row>
    <row r="3392" spans="2:6">
      <c r="B3392" s="11"/>
      <c r="D3392" s="14"/>
      <c r="F3392" s="13"/>
    </row>
    <row r="3393" spans="2:6">
      <c r="B3393" s="11"/>
      <c r="D3393" s="14"/>
      <c r="F3393" s="13"/>
    </row>
    <row r="3394" spans="2:6">
      <c r="B3394" s="11"/>
      <c r="D3394" s="14"/>
      <c r="F3394" s="13"/>
    </row>
    <row r="3395" spans="2:6">
      <c r="B3395" s="11"/>
      <c r="D3395" s="14"/>
      <c r="F3395" s="13"/>
    </row>
    <row r="3396" spans="2:6">
      <c r="B3396" s="11"/>
      <c r="D3396" s="14"/>
      <c r="F3396" s="13"/>
    </row>
    <row r="3397" spans="2:6">
      <c r="B3397" s="11"/>
      <c r="D3397" s="14"/>
      <c r="F3397" s="13"/>
    </row>
    <row r="3398" spans="2:6">
      <c r="B3398" s="11"/>
      <c r="D3398" s="14"/>
      <c r="F3398" s="13"/>
    </row>
    <row r="3399" spans="2:6">
      <c r="B3399" s="11"/>
      <c r="D3399" s="14"/>
      <c r="F3399" s="13"/>
    </row>
    <row r="3400" spans="2:6">
      <c r="B3400" s="11"/>
      <c r="D3400" s="14"/>
      <c r="F3400" s="13"/>
    </row>
    <row r="3401" spans="2:6">
      <c r="B3401" s="11"/>
      <c r="D3401" s="14"/>
      <c r="F3401" s="13"/>
    </row>
    <row r="3402" spans="2:6">
      <c r="B3402" s="11"/>
      <c r="D3402" s="14"/>
      <c r="F3402" s="13"/>
    </row>
    <row r="3403" spans="2:6">
      <c r="B3403" s="11"/>
      <c r="D3403" s="14"/>
      <c r="F3403" s="13"/>
    </row>
    <row r="3404" spans="2:6">
      <c r="B3404" s="11"/>
      <c r="D3404" s="14"/>
      <c r="F3404" s="13"/>
    </row>
    <row r="3405" spans="2:6">
      <c r="B3405" s="11"/>
      <c r="D3405" s="14"/>
      <c r="F3405" s="13"/>
    </row>
    <row r="3406" spans="2:6">
      <c r="B3406" s="11"/>
      <c r="D3406" s="14"/>
      <c r="F3406" s="13"/>
    </row>
    <row r="3407" spans="2:6">
      <c r="B3407" s="11"/>
      <c r="D3407" s="14"/>
      <c r="F3407" s="13"/>
    </row>
    <row r="3408" spans="2:6">
      <c r="B3408" s="11"/>
      <c r="D3408" s="14"/>
      <c r="F3408" s="13"/>
    </row>
    <row r="3409" spans="2:6">
      <c r="B3409" s="11"/>
      <c r="D3409" s="14"/>
      <c r="F3409" s="13"/>
    </row>
    <row r="3410" spans="2:6">
      <c r="B3410" s="11"/>
      <c r="D3410" s="14"/>
      <c r="F3410" s="13"/>
    </row>
    <row r="3411" spans="2:6">
      <c r="B3411" s="11"/>
      <c r="D3411" s="14"/>
      <c r="F3411" s="13"/>
    </row>
    <row r="3412" spans="2:6">
      <c r="B3412" s="11"/>
      <c r="D3412" s="14"/>
      <c r="F3412" s="13"/>
    </row>
    <row r="3413" spans="2:6">
      <c r="B3413" s="11"/>
      <c r="D3413" s="14"/>
      <c r="F3413" s="13"/>
    </row>
    <row r="3414" spans="2:6">
      <c r="B3414" s="11"/>
      <c r="D3414" s="14"/>
      <c r="F3414" s="13"/>
    </row>
    <row r="3415" spans="2:6">
      <c r="B3415" s="11"/>
      <c r="D3415" s="14"/>
      <c r="F3415" s="13"/>
    </row>
    <row r="3416" spans="2:6">
      <c r="B3416" s="11"/>
      <c r="D3416" s="14"/>
      <c r="F3416" s="13"/>
    </row>
    <row r="3417" spans="2:6">
      <c r="B3417" s="11"/>
      <c r="D3417" s="14"/>
      <c r="F3417" s="13"/>
    </row>
    <row r="3418" spans="2:6">
      <c r="B3418" s="11"/>
      <c r="D3418" s="14"/>
      <c r="F3418" s="13"/>
    </row>
    <row r="3419" spans="2:6">
      <c r="B3419" s="11"/>
      <c r="D3419" s="14"/>
      <c r="F3419" s="13"/>
    </row>
    <row r="3420" spans="2:6">
      <c r="B3420" s="11"/>
      <c r="D3420" s="14"/>
      <c r="F3420" s="13"/>
    </row>
    <row r="3421" spans="2:6">
      <c r="B3421" s="11"/>
      <c r="D3421" s="14"/>
      <c r="F3421" s="13"/>
    </row>
    <row r="3422" spans="2:6">
      <c r="B3422" s="11"/>
      <c r="D3422" s="14"/>
      <c r="F3422" s="13"/>
    </row>
    <row r="3423" spans="2:6">
      <c r="B3423" s="11"/>
      <c r="D3423" s="14"/>
      <c r="F3423" s="13"/>
    </row>
    <row r="3424" spans="2:6">
      <c r="B3424" s="11"/>
      <c r="D3424" s="14"/>
      <c r="F3424" s="13"/>
    </row>
    <row r="3425" spans="2:6">
      <c r="B3425" s="11"/>
      <c r="D3425" s="14"/>
      <c r="F3425" s="13"/>
    </row>
    <row r="3426" spans="2:6">
      <c r="B3426" s="11"/>
      <c r="D3426" s="14"/>
      <c r="F3426" s="13"/>
    </row>
    <row r="3427" spans="2:6">
      <c r="B3427" s="11"/>
      <c r="D3427" s="14"/>
      <c r="F3427" s="13"/>
    </row>
    <row r="3428" spans="2:6">
      <c r="B3428" s="11"/>
      <c r="D3428" s="14"/>
      <c r="F3428" s="13"/>
    </row>
    <row r="3429" spans="2:6">
      <c r="B3429" s="11"/>
      <c r="D3429" s="14"/>
      <c r="F3429" s="13"/>
    </row>
    <row r="3430" spans="2:6">
      <c r="B3430" s="11"/>
      <c r="D3430" s="14"/>
      <c r="F3430" s="13"/>
    </row>
    <row r="3431" spans="2:6">
      <c r="B3431" s="11"/>
      <c r="D3431" s="14"/>
      <c r="F3431" s="13"/>
    </row>
    <row r="3432" spans="2:6">
      <c r="B3432" s="11"/>
      <c r="D3432" s="14"/>
      <c r="F3432" s="13"/>
    </row>
    <row r="3433" spans="2:6">
      <c r="B3433" s="11"/>
      <c r="D3433" s="14"/>
      <c r="F3433" s="13"/>
    </row>
    <row r="3434" spans="2:6">
      <c r="B3434" s="11"/>
      <c r="D3434" s="14"/>
      <c r="F3434" s="13"/>
    </row>
    <row r="3435" spans="2:6">
      <c r="B3435" s="11"/>
      <c r="D3435" s="14"/>
      <c r="F3435" s="13"/>
    </row>
    <row r="3436" spans="2:6">
      <c r="B3436" s="11"/>
      <c r="D3436" s="14"/>
      <c r="F3436" s="13"/>
    </row>
    <row r="3437" spans="2:6">
      <c r="B3437" s="11"/>
      <c r="D3437" s="14"/>
      <c r="F3437" s="13"/>
    </row>
    <row r="3438" spans="2:6">
      <c r="B3438" s="11"/>
      <c r="D3438" s="14"/>
      <c r="F3438" s="13"/>
    </row>
    <row r="3439" spans="2:6">
      <c r="B3439" s="11"/>
      <c r="D3439" s="14"/>
      <c r="F3439" s="13"/>
    </row>
    <row r="3440" spans="2:6">
      <c r="B3440" s="11"/>
      <c r="D3440" s="14"/>
      <c r="F3440" s="13"/>
    </row>
    <row r="3441" spans="2:6">
      <c r="B3441" s="11"/>
      <c r="D3441" s="14"/>
      <c r="F3441" s="13"/>
    </row>
    <row r="3442" spans="2:6">
      <c r="B3442" s="11"/>
      <c r="D3442" s="14"/>
      <c r="F3442" s="13"/>
    </row>
    <row r="3443" spans="2:6">
      <c r="B3443" s="11"/>
      <c r="D3443" s="14"/>
      <c r="F3443" s="13"/>
    </row>
    <row r="3444" spans="2:6">
      <c r="B3444" s="11"/>
      <c r="D3444" s="14"/>
      <c r="F3444" s="13"/>
    </row>
    <row r="3445" spans="2:6">
      <c r="B3445" s="11"/>
      <c r="D3445" s="14"/>
      <c r="F3445" s="13"/>
    </row>
    <row r="3446" spans="2:6">
      <c r="B3446" s="11"/>
      <c r="D3446" s="14"/>
      <c r="F3446" s="13"/>
    </row>
    <row r="3447" spans="2:6">
      <c r="B3447" s="11"/>
      <c r="D3447" s="14"/>
      <c r="F3447" s="13"/>
    </row>
    <row r="3448" spans="2:6">
      <c r="B3448" s="11"/>
      <c r="D3448" s="14"/>
      <c r="F3448" s="13"/>
    </row>
    <row r="3449" spans="2:6">
      <c r="B3449" s="11"/>
      <c r="D3449" s="14"/>
      <c r="F3449" s="13"/>
    </row>
    <row r="3450" spans="2:6">
      <c r="B3450" s="11"/>
      <c r="D3450" s="14"/>
      <c r="F3450" s="13"/>
    </row>
    <row r="3451" spans="2:6">
      <c r="B3451" s="11"/>
      <c r="D3451" s="14"/>
      <c r="F3451" s="13"/>
    </row>
    <row r="3452" spans="2:6">
      <c r="B3452" s="11"/>
      <c r="D3452" s="14"/>
      <c r="F3452" s="13"/>
    </row>
    <row r="3453" spans="2:6">
      <c r="B3453" s="11"/>
      <c r="D3453" s="14"/>
      <c r="F3453" s="13"/>
    </row>
    <row r="3454" spans="2:6">
      <c r="B3454" s="11"/>
      <c r="D3454" s="14"/>
      <c r="F3454" s="13"/>
    </row>
    <row r="3455" spans="2:6">
      <c r="B3455" s="11"/>
      <c r="D3455" s="14"/>
      <c r="F3455" s="13"/>
    </row>
    <row r="3456" spans="2:6">
      <c r="B3456" s="11"/>
      <c r="D3456" s="14"/>
      <c r="F3456" s="13"/>
    </row>
    <row r="3457" spans="2:6">
      <c r="B3457" s="11"/>
      <c r="D3457" s="14"/>
      <c r="F3457" s="13"/>
    </row>
    <row r="3458" spans="2:6">
      <c r="B3458" s="11"/>
      <c r="D3458" s="14"/>
      <c r="F3458" s="13"/>
    </row>
    <row r="3459" spans="2:6">
      <c r="B3459" s="11"/>
      <c r="D3459" s="14"/>
      <c r="F3459" s="13"/>
    </row>
    <row r="3460" spans="2:6">
      <c r="B3460" s="11"/>
      <c r="D3460" s="14"/>
      <c r="F3460" s="13"/>
    </row>
    <row r="3461" spans="2:6">
      <c r="B3461" s="11"/>
      <c r="D3461" s="14"/>
      <c r="F3461" s="13"/>
    </row>
    <row r="3462" spans="2:6">
      <c r="B3462" s="11"/>
      <c r="D3462" s="14"/>
      <c r="F3462" s="13"/>
    </row>
    <row r="3463" spans="2:6">
      <c r="B3463" s="11"/>
      <c r="D3463" s="14"/>
      <c r="F3463" s="13"/>
    </row>
    <row r="3464" spans="2:6">
      <c r="B3464" s="11"/>
      <c r="D3464" s="14"/>
      <c r="F3464" s="13"/>
    </row>
    <row r="3465" spans="2:6">
      <c r="B3465" s="11"/>
      <c r="D3465" s="14"/>
      <c r="F3465" s="13"/>
    </row>
    <row r="3466" spans="2:6">
      <c r="B3466" s="11"/>
      <c r="D3466" s="14"/>
      <c r="F3466" s="13"/>
    </row>
    <row r="3467" spans="2:6">
      <c r="B3467" s="11"/>
      <c r="D3467" s="14"/>
      <c r="F3467" s="13"/>
    </row>
    <row r="3468" spans="2:6">
      <c r="B3468" s="11"/>
      <c r="D3468" s="14"/>
      <c r="F3468" s="13"/>
    </row>
    <row r="3469" spans="2:6">
      <c r="B3469" s="11"/>
      <c r="D3469" s="14"/>
      <c r="F3469" s="13"/>
    </row>
    <row r="3470" spans="2:6">
      <c r="B3470" s="11"/>
      <c r="D3470" s="14"/>
      <c r="F3470" s="13"/>
    </row>
    <row r="3471" spans="2:6">
      <c r="B3471" s="11"/>
      <c r="D3471" s="14"/>
      <c r="F3471" s="13"/>
    </row>
    <row r="3472" spans="2:6">
      <c r="B3472" s="11"/>
      <c r="D3472" s="14"/>
      <c r="F3472" s="13"/>
    </row>
    <row r="3473" spans="2:6">
      <c r="B3473" s="11"/>
      <c r="D3473" s="14"/>
      <c r="F3473" s="13"/>
    </row>
    <row r="3474" spans="2:6">
      <c r="B3474" s="11"/>
      <c r="D3474" s="14"/>
      <c r="F3474" s="13"/>
    </row>
    <row r="3475" spans="2:6">
      <c r="B3475" s="11"/>
      <c r="D3475" s="14"/>
      <c r="F3475" s="13"/>
    </row>
    <row r="3476" spans="2:6">
      <c r="B3476" s="11"/>
      <c r="D3476" s="14"/>
      <c r="F3476" s="13"/>
    </row>
    <row r="3477" spans="2:6">
      <c r="B3477" s="11"/>
      <c r="D3477" s="14"/>
      <c r="F3477" s="13"/>
    </row>
    <row r="3478" spans="2:6">
      <c r="B3478" s="11"/>
      <c r="D3478" s="14"/>
      <c r="F3478" s="13"/>
    </row>
    <row r="3479" spans="2:6">
      <c r="B3479" s="11"/>
      <c r="D3479" s="14"/>
      <c r="F3479" s="13"/>
    </row>
    <row r="3480" spans="2:6">
      <c r="B3480" s="11"/>
      <c r="D3480" s="14"/>
      <c r="F3480" s="13"/>
    </row>
    <row r="3481" spans="2:6">
      <c r="B3481" s="11"/>
      <c r="D3481" s="14"/>
      <c r="F3481" s="13"/>
    </row>
    <row r="3482" spans="2:6">
      <c r="B3482" s="11"/>
      <c r="D3482" s="14"/>
      <c r="F3482" s="13"/>
    </row>
    <row r="3483" spans="2:6">
      <c r="B3483" s="11"/>
      <c r="D3483" s="14"/>
      <c r="F3483" s="13"/>
    </row>
    <row r="3484" spans="2:6">
      <c r="B3484" s="11"/>
      <c r="D3484" s="14"/>
      <c r="F3484" s="13"/>
    </row>
    <row r="3485" spans="2:6">
      <c r="B3485" s="11"/>
      <c r="D3485" s="14"/>
      <c r="F3485" s="13"/>
    </row>
    <row r="3486" spans="2:6">
      <c r="B3486" s="11"/>
      <c r="D3486" s="14"/>
      <c r="F3486" s="13"/>
    </row>
    <row r="3487" spans="2:6">
      <c r="B3487" s="11"/>
      <c r="D3487" s="14"/>
      <c r="F3487" s="13"/>
    </row>
    <row r="3488" spans="2:6">
      <c r="B3488" s="11"/>
      <c r="D3488" s="14"/>
      <c r="F3488" s="13"/>
    </row>
    <row r="3489" spans="2:6">
      <c r="B3489" s="11"/>
      <c r="D3489" s="14"/>
      <c r="F3489" s="13"/>
    </row>
    <row r="3490" spans="2:6">
      <c r="B3490" s="11"/>
      <c r="D3490" s="14"/>
      <c r="F3490" s="13"/>
    </row>
    <row r="3491" spans="2:6">
      <c r="B3491" s="11"/>
      <c r="D3491" s="14"/>
      <c r="F3491" s="13"/>
    </row>
    <row r="3492" spans="2:6">
      <c r="B3492" s="11"/>
      <c r="D3492" s="14"/>
      <c r="F3492" s="13"/>
    </row>
    <row r="3493" spans="2:6">
      <c r="B3493" s="11"/>
      <c r="D3493" s="14"/>
      <c r="F3493" s="13"/>
    </row>
    <row r="3494" spans="2:6">
      <c r="B3494" s="11"/>
      <c r="D3494" s="14"/>
      <c r="F3494" s="13"/>
    </row>
    <row r="3495" spans="2:6">
      <c r="B3495" s="11"/>
      <c r="D3495" s="14"/>
      <c r="F3495" s="13"/>
    </row>
    <row r="3496" spans="2:6">
      <c r="B3496" s="11"/>
      <c r="D3496" s="14"/>
      <c r="F3496" s="13"/>
    </row>
    <row r="3497" spans="2:6">
      <c r="B3497" s="11"/>
      <c r="D3497" s="14"/>
      <c r="F3497" s="13"/>
    </row>
    <row r="3498" spans="2:6">
      <c r="B3498" s="11"/>
      <c r="D3498" s="14"/>
      <c r="F3498" s="13"/>
    </row>
    <row r="3499" spans="2:6">
      <c r="B3499" s="11"/>
      <c r="D3499" s="14"/>
      <c r="F3499" s="13"/>
    </row>
    <row r="3500" spans="2:6">
      <c r="B3500" s="11"/>
      <c r="D3500" s="14"/>
      <c r="F3500" s="13"/>
    </row>
    <row r="3501" spans="2:6">
      <c r="B3501" s="11"/>
      <c r="D3501" s="14"/>
      <c r="F3501" s="13"/>
    </row>
    <row r="3502" spans="2:6">
      <c r="B3502" s="11"/>
      <c r="D3502" s="14"/>
      <c r="F3502" s="13"/>
    </row>
    <row r="3503" spans="2:6">
      <c r="B3503" s="11"/>
      <c r="D3503" s="14"/>
      <c r="F3503" s="13"/>
    </row>
    <row r="3504" spans="2:6">
      <c r="B3504" s="11"/>
      <c r="D3504" s="14"/>
      <c r="F3504" s="13"/>
    </row>
    <row r="3505" spans="2:6">
      <c r="B3505" s="11"/>
      <c r="D3505" s="14"/>
      <c r="F3505" s="13"/>
    </row>
    <row r="3506" spans="2:6">
      <c r="B3506" s="11"/>
      <c r="D3506" s="14"/>
      <c r="F3506" s="13"/>
    </row>
    <row r="3507" spans="2:6">
      <c r="B3507" s="11"/>
      <c r="D3507" s="14"/>
      <c r="F3507" s="13"/>
    </row>
    <row r="3508" spans="2:6">
      <c r="B3508" s="11"/>
      <c r="D3508" s="14"/>
      <c r="F3508" s="13"/>
    </row>
    <row r="3509" spans="2:6">
      <c r="B3509" s="11"/>
      <c r="D3509" s="14"/>
      <c r="F3509" s="13"/>
    </row>
    <row r="3510" spans="2:6">
      <c r="B3510" s="11"/>
      <c r="D3510" s="14"/>
      <c r="F3510" s="13"/>
    </row>
    <row r="3511" spans="2:6">
      <c r="B3511" s="11"/>
      <c r="D3511" s="14"/>
      <c r="F3511" s="13"/>
    </row>
    <row r="3512" spans="2:6">
      <c r="B3512" s="11"/>
      <c r="D3512" s="14"/>
      <c r="F3512" s="13"/>
    </row>
    <row r="3513" spans="2:6">
      <c r="B3513" s="11"/>
      <c r="D3513" s="14"/>
      <c r="F3513" s="13"/>
    </row>
    <row r="3514" spans="2:6">
      <c r="B3514" s="11"/>
      <c r="D3514" s="14"/>
      <c r="F3514" s="13"/>
    </row>
    <row r="3515" spans="2:6">
      <c r="B3515" s="11"/>
      <c r="D3515" s="14"/>
      <c r="F3515" s="13"/>
    </row>
    <row r="3516" spans="2:6">
      <c r="B3516" s="11"/>
      <c r="D3516" s="14"/>
      <c r="F3516" s="13"/>
    </row>
    <row r="3517" spans="2:6">
      <c r="B3517" s="11"/>
      <c r="D3517" s="14"/>
      <c r="F3517" s="13"/>
    </row>
    <row r="3518" spans="2:6">
      <c r="B3518" s="11"/>
      <c r="D3518" s="14"/>
      <c r="F3518" s="13"/>
    </row>
    <row r="3519" spans="2:6">
      <c r="B3519" s="11"/>
      <c r="D3519" s="14"/>
      <c r="F3519" s="13"/>
    </row>
    <row r="3520" spans="2:6">
      <c r="B3520" s="11"/>
      <c r="D3520" s="14"/>
      <c r="F3520" s="13"/>
    </row>
    <row r="3521" spans="2:6">
      <c r="B3521" s="11"/>
      <c r="D3521" s="14"/>
      <c r="F3521" s="13"/>
    </row>
    <row r="3522" spans="2:6">
      <c r="B3522" s="11"/>
      <c r="D3522" s="14"/>
      <c r="F3522" s="13"/>
    </row>
    <row r="3523" spans="2:6">
      <c r="B3523" s="11"/>
      <c r="D3523" s="14"/>
      <c r="F3523" s="13"/>
    </row>
    <row r="3524" spans="2:6">
      <c r="B3524" s="11"/>
      <c r="D3524" s="14"/>
      <c r="F3524" s="13"/>
    </row>
    <row r="3525" spans="2:6">
      <c r="B3525" s="11"/>
      <c r="D3525" s="14"/>
      <c r="F3525" s="13"/>
    </row>
    <row r="3526" spans="2:6">
      <c r="B3526" s="11"/>
      <c r="D3526" s="14"/>
      <c r="F3526" s="13"/>
    </row>
    <row r="3527" spans="2:6">
      <c r="B3527" s="11"/>
      <c r="D3527" s="14"/>
      <c r="F3527" s="13"/>
    </row>
    <row r="3528" spans="2:6">
      <c r="B3528" s="11"/>
      <c r="D3528" s="14"/>
      <c r="F3528" s="13"/>
    </row>
    <row r="3529" spans="2:6">
      <c r="B3529" s="11"/>
      <c r="D3529" s="14"/>
      <c r="F3529" s="13"/>
    </row>
    <row r="3530" spans="2:6">
      <c r="B3530" s="11"/>
      <c r="D3530" s="14"/>
      <c r="F3530" s="13"/>
    </row>
    <row r="3531" spans="2:6">
      <c r="B3531" s="11"/>
      <c r="D3531" s="14"/>
      <c r="F3531" s="13"/>
    </row>
    <row r="3532" spans="2:6">
      <c r="B3532" s="11"/>
      <c r="D3532" s="14"/>
      <c r="F3532" s="13"/>
    </row>
    <row r="3533" spans="2:6">
      <c r="B3533" s="11"/>
      <c r="D3533" s="14"/>
      <c r="F3533" s="13"/>
    </row>
    <row r="3534" spans="2:6">
      <c r="B3534" s="11"/>
      <c r="D3534" s="14"/>
      <c r="F3534" s="13"/>
    </row>
    <row r="3535" spans="2:6">
      <c r="B3535" s="11"/>
      <c r="D3535" s="14"/>
      <c r="F3535" s="13"/>
    </row>
    <row r="3536" spans="2:6">
      <c r="B3536" s="11"/>
      <c r="D3536" s="14"/>
      <c r="F3536" s="13"/>
    </row>
    <row r="3537" spans="2:6">
      <c r="B3537" s="11"/>
      <c r="D3537" s="14"/>
      <c r="F3537" s="13"/>
    </row>
    <row r="3538" spans="2:6">
      <c r="B3538" s="11"/>
      <c r="D3538" s="14"/>
      <c r="F3538" s="13"/>
    </row>
    <row r="3539" spans="2:6">
      <c r="B3539" s="11"/>
      <c r="D3539" s="14"/>
      <c r="F3539" s="13"/>
    </row>
    <row r="3540" spans="2:6">
      <c r="B3540" s="11"/>
      <c r="D3540" s="14"/>
      <c r="F3540" s="13"/>
    </row>
    <row r="3541" spans="2:6">
      <c r="B3541" s="11"/>
      <c r="D3541" s="14"/>
      <c r="F3541" s="13"/>
    </row>
    <row r="3542" spans="2:6">
      <c r="B3542" s="11"/>
      <c r="D3542" s="14"/>
      <c r="F3542" s="13"/>
    </row>
    <row r="3543" spans="2:6">
      <c r="B3543" s="11"/>
      <c r="D3543" s="14"/>
      <c r="F3543" s="13"/>
    </row>
    <row r="3544" spans="2:6">
      <c r="B3544" s="11"/>
      <c r="D3544" s="14"/>
      <c r="F3544" s="13"/>
    </row>
    <row r="3545" spans="2:6">
      <c r="B3545" s="11"/>
      <c r="D3545" s="14"/>
      <c r="F3545" s="13"/>
    </row>
    <row r="3546" spans="2:6">
      <c r="B3546" s="11"/>
      <c r="D3546" s="14"/>
      <c r="F3546" s="13"/>
    </row>
    <row r="3547" spans="2:6">
      <c r="B3547" s="11"/>
      <c r="D3547" s="14"/>
      <c r="F3547" s="13"/>
    </row>
    <row r="3548" spans="2:6">
      <c r="B3548" s="11"/>
      <c r="D3548" s="14"/>
      <c r="F3548" s="13"/>
    </row>
    <row r="3549" spans="2:6">
      <c r="B3549" s="11"/>
      <c r="D3549" s="14"/>
      <c r="F3549" s="13"/>
    </row>
    <row r="3550" spans="2:6">
      <c r="B3550" s="11"/>
      <c r="D3550" s="14"/>
      <c r="F3550" s="13"/>
    </row>
    <row r="3551" spans="2:6">
      <c r="B3551" s="11"/>
      <c r="D3551" s="14"/>
      <c r="F3551" s="13"/>
    </row>
    <row r="3552" spans="2:6">
      <c r="B3552" s="11"/>
      <c r="D3552" s="14"/>
      <c r="F3552" s="13"/>
    </row>
    <row r="3553" spans="2:6">
      <c r="B3553" s="11"/>
      <c r="D3553" s="14"/>
      <c r="F3553" s="13"/>
    </row>
    <row r="3554" spans="2:6">
      <c r="B3554" s="11"/>
      <c r="D3554" s="14"/>
      <c r="F3554" s="13"/>
    </row>
    <row r="3555" spans="2:6">
      <c r="B3555" s="11"/>
      <c r="D3555" s="14"/>
      <c r="F3555" s="13"/>
    </row>
    <row r="3556" spans="2:6">
      <c r="B3556" s="11"/>
      <c r="D3556" s="14"/>
      <c r="F3556" s="13"/>
    </row>
    <row r="3557" spans="2:6">
      <c r="B3557" s="11"/>
      <c r="D3557" s="14"/>
      <c r="F3557" s="13"/>
    </row>
    <row r="3558" spans="2:6">
      <c r="B3558" s="11"/>
      <c r="D3558" s="14"/>
      <c r="F3558" s="13"/>
    </row>
    <row r="3559" spans="2:6">
      <c r="B3559" s="11"/>
      <c r="D3559" s="14"/>
      <c r="F3559" s="13"/>
    </row>
    <row r="3560" spans="2:6">
      <c r="B3560" s="11"/>
      <c r="D3560" s="14"/>
      <c r="F3560" s="13"/>
    </row>
    <row r="3561" spans="2:6">
      <c r="B3561" s="11"/>
      <c r="D3561" s="14"/>
      <c r="F3561" s="13"/>
    </row>
    <row r="3562" spans="2:6">
      <c r="B3562" s="11"/>
      <c r="D3562" s="14"/>
      <c r="F3562" s="13"/>
    </row>
    <row r="3563" spans="2:6">
      <c r="B3563" s="11"/>
      <c r="D3563" s="14"/>
      <c r="F3563" s="13"/>
    </row>
    <row r="3564" spans="2:6">
      <c r="B3564" s="11"/>
      <c r="D3564" s="14"/>
      <c r="F3564" s="13"/>
    </row>
    <row r="3565" spans="2:6">
      <c r="B3565" s="11"/>
      <c r="D3565" s="14"/>
      <c r="F3565" s="13"/>
    </row>
    <row r="3566" spans="2:6">
      <c r="B3566" s="11"/>
      <c r="D3566" s="14"/>
      <c r="F3566" s="13"/>
    </row>
    <row r="3567" spans="2:6">
      <c r="B3567" s="11"/>
      <c r="D3567" s="14"/>
      <c r="F3567" s="13"/>
    </row>
    <row r="3568" spans="2:6">
      <c r="B3568" s="11"/>
      <c r="D3568" s="14"/>
      <c r="F3568" s="13"/>
    </row>
    <row r="3569" spans="2:6">
      <c r="B3569" s="11"/>
      <c r="D3569" s="14"/>
      <c r="F3569" s="13"/>
    </row>
    <row r="3570" spans="2:6">
      <c r="B3570" s="11"/>
      <c r="D3570" s="14"/>
      <c r="F3570" s="13"/>
    </row>
    <row r="3571" spans="2:6">
      <c r="B3571" s="11"/>
      <c r="D3571" s="14"/>
      <c r="F3571" s="13"/>
    </row>
    <row r="3572" spans="2:6">
      <c r="B3572" s="11"/>
      <c r="D3572" s="14"/>
      <c r="F3572" s="13"/>
    </row>
    <row r="3573" spans="2:6">
      <c r="B3573" s="11"/>
      <c r="D3573" s="14"/>
      <c r="F3573" s="13"/>
    </row>
    <row r="3574" spans="2:6">
      <c r="B3574" s="11"/>
      <c r="D3574" s="14"/>
      <c r="F3574" s="13"/>
    </row>
    <row r="3575" spans="2:6">
      <c r="B3575" s="11"/>
      <c r="D3575" s="14"/>
      <c r="F3575" s="13"/>
    </row>
    <row r="3576" spans="2:6">
      <c r="B3576" s="11"/>
      <c r="D3576" s="14"/>
      <c r="F3576" s="13"/>
    </row>
    <row r="3577" spans="2:6">
      <c r="B3577" s="11"/>
      <c r="D3577" s="14"/>
      <c r="F3577" s="13"/>
    </row>
    <row r="3578" spans="2:6">
      <c r="B3578" s="11"/>
      <c r="D3578" s="14"/>
      <c r="F3578" s="13"/>
    </row>
    <row r="3579" spans="2:6">
      <c r="B3579" s="11"/>
      <c r="D3579" s="14"/>
      <c r="F3579" s="13"/>
    </row>
    <row r="3580" spans="2:6">
      <c r="B3580" s="11"/>
      <c r="D3580" s="14"/>
      <c r="F3580" s="13"/>
    </row>
    <row r="3581" spans="2:6">
      <c r="B3581" s="11"/>
      <c r="D3581" s="14"/>
      <c r="F3581" s="13"/>
    </row>
    <row r="3582" spans="2:6">
      <c r="B3582" s="11"/>
      <c r="D3582" s="14"/>
      <c r="F3582" s="13"/>
    </row>
    <row r="3583" spans="2:6">
      <c r="B3583" s="11"/>
      <c r="D3583" s="14"/>
      <c r="F3583" s="13"/>
    </row>
    <row r="3584" spans="2:6">
      <c r="B3584" s="11"/>
      <c r="D3584" s="14"/>
      <c r="F3584" s="13"/>
    </row>
    <row r="3585" spans="2:6">
      <c r="B3585" s="11"/>
      <c r="D3585" s="14"/>
      <c r="F3585" s="13"/>
    </row>
    <row r="3586" spans="2:6">
      <c r="B3586" s="11"/>
      <c r="D3586" s="14"/>
      <c r="F3586" s="13"/>
    </row>
    <row r="3587" spans="2:6">
      <c r="B3587" s="11"/>
      <c r="D3587" s="14"/>
      <c r="F3587" s="13"/>
    </row>
    <row r="3588" spans="2:6">
      <c r="B3588" s="11"/>
      <c r="D3588" s="14"/>
      <c r="F3588" s="13"/>
    </row>
    <row r="3589" spans="2:6">
      <c r="B3589" s="11"/>
      <c r="D3589" s="14"/>
      <c r="F3589" s="13"/>
    </row>
    <row r="3590" spans="2:6">
      <c r="B3590" s="11"/>
      <c r="D3590" s="14"/>
      <c r="F3590" s="13"/>
    </row>
    <row r="3591" spans="2:6">
      <c r="B3591" s="11"/>
      <c r="D3591" s="14"/>
      <c r="F3591" s="13"/>
    </row>
    <row r="3592" spans="2:6">
      <c r="B3592" s="11"/>
      <c r="D3592" s="14"/>
      <c r="F3592" s="13"/>
    </row>
    <row r="3593" spans="2:6">
      <c r="B3593" s="11"/>
      <c r="D3593" s="14"/>
      <c r="F3593" s="13"/>
    </row>
    <row r="3594" spans="2:6">
      <c r="B3594" s="11"/>
      <c r="D3594" s="14"/>
      <c r="F3594" s="13"/>
    </row>
    <row r="3595" spans="2:6">
      <c r="B3595" s="11"/>
      <c r="D3595" s="14"/>
      <c r="F3595" s="13"/>
    </row>
    <row r="3596" spans="2:6">
      <c r="B3596" s="11"/>
      <c r="D3596" s="14"/>
      <c r="F3596" s="13"/>
    </row>
    <row r="3597" spans="2:6">
      <c r="B3597" s="11"/>
      <c r="D3597" s="14"/>
      <c r="F3597" s="13"/>
    </row>
    <row r="3598" spans="2:6">
      <c r="B3598" s="11"/>
      <c r="D3598" s="14"/>
      <c r="F3598" s="13"/>
    </row>
    <row r="3599" spans="2:6">
      <c r="B3599" s="11"/>
      <c r="D3599" s="14"/>
      <c r="F3599" s="13"/>
    </row>
    <row r="3600" spans="2:6">
      <c r="B3600" s="11"/>
      <c r="D3600" s="14"/>
      <c r="F3600" s="13"/>
    </row>
    <row r="3601" spans="2:6">
      <c r="B3601" s="11"/>
      <c r="D3601" s="14"/>
      <c r="F3601" s="13"/>
    </row>
    <row r="3602" spans="2:6">
      <c r="B3602" s="11"/>
      <c r="D3602" s="14"/>
      <c r="F3602" s="13"/>
    </row>
    <row r="3603" spans="2:6">
      <c r="B3603" s="11"/>
      <c r="D3603" s="14"/>
      <c r="F3603" s="13"/>
    </row>
    <row r="3604" spans="2:6">
      <c r="B3604" s="11"/>
      <c r="D3604" s="14"/>
      <c r="F3604" s="13"/>
    </row>
    <row r="3605" spans="2:6">
      <c r="B3605" s="11"/>
      <c r="D3605" s="14"/>
      <c r="F3605" s="13"/>
    </row>
    <row r="3606" spans="2:6">
      <c r="B3606" s="11"/>
      <c r="D3606" s="14"/>
      <c r="F3606" s="13"/>
    </row>
    <row r="3607" spans="2:6">
      <c r="B3607" s="11"/>
      <c r="D3607" s="14"/>
      <c r="F3607" s="13"/>
    </row>
    <row r="3608" spans="2:6">
      <c r="B3608" s="11"/>
      <c r="D3608" s="14"/>
      <c r="F3608" s="13"/>
    </row>
    <row r="3609" spans="2:6">
      <c r="B3609" s="11"/>
      <c r="D3609" s="14"/>
      <c r="F3609" s="13"/>
    </row>
    <row r="3610" spans="2:6">
      <c r="B3610" s="11"/>
      <c r="D3610" s="14"/>
      <c r="F3610" s="13"/>
    </row>
    <row r="3611" spans="2:6">
      <c r="B3611" s="11"/>
      <c r="D3611" s="14"/>
      <c r="F3611" s="13"/>
    </row>
    <row r="3612" spans="2:6">
      <c r="B3612" s="11"/>
      <c r="D3612" s="14"/>
      <c r="F3612" s="13"/>
    </row>
    <row r="3613" spans="2:6">
      <c r="B3613" s="11"/>
      <c r="D3613" s="14"/>
      <c r="F3613" s="13"/>
    </row>
    <row r="3614" spans="2:6">
      <c r="B3614" s="11"/>
      <c r="D3614" s="14"/>
      <c r="F3614" s="13"/>
    </row>
    <row r="3615" spans="2:6">
      <c r="B3615" s="11"/>
      <c r="D3615" s="14"/>
      <c r="F3615" s="13"/>
    </row>
    <row r="3616" spans="2:6">
      <c r="B3616" s="11"/>
      <c r="D3616" s="14"/>
      <c r="F3616" s="13"/>
    </row>
    <row r="3617" spans="2:6">
      <c r="B3617" s="11"/>
      <c r="D3617" s="14"/>
      <c r="F3617" s="13"/>
    </row>
    <row r="3618" spans="2:6">
      <c r="B3618" s="11"/>
      <c r="D3618" s="14"/>
      <c r="F3618" s="13"/>
    </row>
    <row r="3619" spans="2:6">
      <c r="B3619" s="11"/>
      <c r="D3619" s="14"/>
      <c r="F3619" s="13"/>
    </row>
    <row r="3620" spans="2:6">
      <c r="B3620" s="11"/>
      <c r="D3620" s="14"/>
      <c r="F3620" s="13"/>
    </row>
    <row r="3621" spans="2:6">
      <c r="B3621" s="11"/>
      <c r="D3621" s="14"/>
      <c r="F3621" s="13"/>
    </row>
    <row r="3622" spans="2:6">
      <c r="B3622" s="11"/>
      <c r="D3622" s="14"/>
      <c r="F3622" s="13"/>
    </row>
    <row r="3623" spans="2:6">
      <c r="B3623" s="11"/>
      <c r="D3623" s="14"/>
      <c r="F3623" s="13"/>
    </row>
    <row r="3624" spans="2:6">
      <c r="B3624" s="11"/>
      <c r="D3624" s="14"/>
      <c r="F3624" s="13"/>
    </row>
    <row r="3625" spans="2:6">
      <c r="B3625" s="11"/>
      <c r="D3625" s="14"/>
      <c r="F3625" s="13"/>
    </row>
    <row r="3626" spans="2:6">
      <c r="B3626" s="11"/>
      <c r="D3626" s="14"/>
      <c r="F3626" s="13"/>
    </row>
    <row r="3627" spans="2:6">
      <c r="B3627" s="11"/>
      <c r="D3627" s="14"/>
      <c r="F3627" s="13"/>
    </row>
    <row r="3628" spans="2:6">
      <c r="B3628" s="11"/>
      <c r="D3628" s="14"/>
      <c r="F3628" s="13"/>
    </row>
    <row r="3629" spans="2:6">
      <c r="B3629" s="11"/>
      <c r="D3629" s="14"/>
      <c r="F3629" s="13"/>
    </row>
    <row r="3630" spans="2:6">
      <c r="B3630" s="11"/>
      <c r="D3630" s="14"/>
      <c r="F3630" s="13"/>
    </row>
    <row r="3631" spans="2:6">
      <c r="B3631" s="11"/>
      <c r="D3631" s="14"/>
      <c r="F3631" s="13"/>
    </row>
    <row r="3632" spans="2:6">
      <c r="B3632" s="11"/>
      <c r="D3632" s="14"/>
      <c r="F3632" s="13"/>
    </row>
    <row r="3633" spans="2:6">
      <c r="B3633" s="11"/>
      <c r="D3633" s="14"/>
      <c r="F3633" s="13"/>
    </row>
    <row r="3634" spans="2:6">
      <c r="B3634" s="11"/>
      <c r="D3634" s="14"/>
      <c r="F3634" s="13"/>
    </row>
    <row r="3635" spans="2:6">
      <c r="B3635" s="11"/>
      <c r="D3635" s="14"/>
      <c r="F3635" s="13"/>
    </row>
    <row r="3636" spans="2:6">
      <c r="B3636" s="11"/>
      <c r="D3636" s="14"/>
      <c r="F3636" s="13"/>
    </row>
    <row r="3637" spans="2:6">
      <c r="B3637" s="11"/>
      <c r="D3637" s="14"/>
      <c r="F3637" s="13"/>
    </row>
    <row r="3638" spans="2:6">
      <c r="B3638" s="11"/>
      <c r="D3638" s="14"/>
      <c r="F3638" s="13"/>
    </row>
    <row r="3639" spans="2:6">
      <c r="B3639" s="11"/>
      <c r="D3639" s="14"/>
      <c r="F3639" s="13"/>
    </row>
    <row r="3640" spans="2:6">
      <c r="B3640" s="11"/>
      <c r="D3640" s="14"/>
      <c r="F3640" s="13"/>
    </row>
    <row r="3641" spans="2:6">
      <c r="B3641" s="11"/>
      <c r="D3641" s="14"/>
      <c r="F3641" s="13"/>
    </row>
    <row r="3642" spans="2:6">
      <c r="B3642" s="11"/>
      <c r="D3642" s="14"/>
      <c r="F3642" s="13"/>
    </row>
    <row r="3643" spans="2:6">
      <c r="B3643" s="11"/>
      <c r="D3643" s="14"/>
      <c r="F3643" s="13"/>
    </row>
    <row r="3644" spans="2:6">
      <c r="B3644" s="11"/>
      <c r="D3644" s="14"/>
      <c r="F3644" s="13"/>
    </row>
    <row r="3645" spans="2:6">
      <c r="B3645" s="11"/>
      <c r="D3645" s="14"/>
      <c r="F3645" s="13"/>
    </row>
    <row r="3646" spans="2:6">
      <c r="B3646" s="11"/>
      <c r="D3646" s="14"/>
      <c r="F3646" s="13"/>
    </row>
    <row r="3647" spans="2:6">
      <c r="B3647" s="11"/>
      <c r="D3647" s="14"/>
      <c r="F3647" s="13"/>
    </row>
    <row r="3648" spans="2:6">
      <c r="B3648" s="11"/>
      <c r="D3648" s="14"/>
      <c r="F3648" s="13"/>
    </row>
    <row r="3649" spans="2:6">
      <c r="B3649" s="11"/>
      <c r="D3649" s="14"/>
      <c r="F3649" s="13"/>
    </row>
    <row r="3650" spans="2:6">
      <c r="B3650" s="11"/>
      <c r="D3650" s="14"/>
      <c r="F3650" s="13"/>
    </row>
    <row r="3651" spans="2:6">
      <c r="B3651" s="11"/>
      <c r="D3651" s="14"/>
      <c r="F3651" s="13"/>
    </row>
    <row r="3652" spans="2:6">
      <c r="B3652" s="11"/>
      <c r="D3652" s="14"/>
      <c r="F3652" s="13"/>
    </row>
    <row r="3653" spans="2:6">
      <c r="B3653" s="11"/>
      <c r="D3653" s="14"/>
      <c r="F3653" s="13"/>
    </row>
    <row r="3654" spans="2:6">
      <c r="B3654" s="11"/>
      <c r="D3654" s="14"/>
      <c r="F3654" s="13"/>
    </row>
    <row r="3655" spans="2:6">
      <c r="B3655" s="11"/>
      <c r="D3655" s="14"/>
      <c r="F3655" s="13"/>
    </row>
    <row r="3656" spans="2:6">
      <c r="B3656" s="11"/>
      <c r="D3656" s="14"/>
      <c r="F3656" s="13"/>
    </row>
    <row r="3657" spans="2:6">
      <c r="B3657" s="11"/>
      <c r="D3657" s="14"/>
      <c r="F3657" s="13"/>
    </row>
    <row r="3658" spans="2:6">
      <c r="B3658" s="11"/>
      <c r="D3658" s="14"/>
      <c r="F3658" s="13"/>
    </row>
    <row r="3659" spans="2:6">
      <c r="B3659" s="11"/>
      <c r="D3659" s="14"/>
      <c r="F3659" s="13"/>
    </row>
    <row r="3660" spans="2:6">
      <c r="B3660" s="11"/>
      <c r="D3660" s="14"/>
      <c r="F3660" s="13"/>
    </row>
    <row r="3661" spans="2:6">
      <c r="B3661" s="11"/>
      <c r="D3661" s="14"/>
      <c r="F3661" s="13"/>
    </row>
    <row r="3662" spans="2:6">
      <c r="B3662" s="11"/>
      <c r="D3662" s="14"/>
      <c r="F3662" s="13"/>
    </row>
    <row r="3663" spans="2:6">
      <c r="B3663" s="11"/>
      <c r="D3663" s="14"/>
      <c r="F3663" s="13"/>
    </row>
    <row r="3664" spans="2:6">
      <c r="B3664" s="11"/>
      <c r="D3664" s="14"/>
      <c r="F3664" s="13"/>
    </row>
    <row r="3665" spans="2:6">
      <c r="B3665" s="11"/>
      <c r="D3665" s="14"/>
      <c r="F3665" s="13"/>
    </row>
    <row r="3666" spans="2:6">
      <c r="B3666" s="11"/>
      <c r="D3666" s="14"/>
      <c r="F3666" s="13"/>
    </row>
    <row r="3667" spans="2:6">
      <c r="B3667" s="11"/>
      <c r="D3667" s="14"/>
      <c r="F3667" s="13"/>
    </row>
    <row r="3668" spans="2:6">
      <c r="B3668" s="11"/>
      <c r="D3668" s="14"/>
      <c r="F3668" s="13"/>
    </row>
    <row r="3669" spans="2:6">
      <c r="B3669" s="11"/>
      <c r="D3669" s="14"/>
      <c r="F3669" s="13"/>
    </row>
    <row r="3670" spans="2:6">
      <c r="B3670" s="11"/>
      <c r="D3670" s="14"/>
      <c r="F3670" s="13"/>
    </row>
    <row r="3671" spans="2:6">
      <c r="B3671" s="11"/>
      <c r="D3671" s="14"/>
      <c r="F3671" s="13"/>
    </row>
    <row r="3672" spans="2:6">
      <c r="B3672" s="11"/>
      <c r="D3672" s="14"/>
      <c r="F3672" s="13"/>
    </row>
    <row r="3673" spans="2:6">
      <c r="B3673" s="11"/>
      <c r="D3673" s="14"/>
      <c r="F3673" s="13"/>
    </row>
    <row r="3674" spans="2:6">
      <c r="B3674" s="11"/>
      <c r="D3674" s="14"/>
      <c r="F3674" s="13"/>
    </row>
    <row r="3675" spans="2:6">
      <c r="B3675" s="11"/>
      <c r="D3675" s="14"/>
      <c r="F3675" s="13"/>
    </row>
    <row r="3676" spans="2:6">
      <c r="B3676" s="11"/>
      <c r="D3676" s="14"/>
      <c r="F3676" s="13"/>
    </row>
    <row r="3677" spans="2:6">
      <c r="B3677" s="11"/>
      <c r="D3677" s="14"/>
      <c r="F3677" s="13"/>
    </row>
    <row r="3678" spans="2:6">
      <c r="B3678" s="11"/>
      <c r="D3678" s="14"/>
      <c r="F3678" s="13"/>
    </row>
    <row r="3679" spans="2:6">
      <c r="B3679" s="11"/>
      <c r="D3679" s="14"/>
      <c r="F3679" s="13"/>
    </row>
    <row r="3680" spans="2:6">
      <c r="B3680" s="11"/>
      <c r="D3680" s="14"/>
      <c r="F3680" s="13"/>
    </row>
    <row r="3681" spans="2:6">
      <c r="B3681" s="11"/>
      <c r="D3681" s="14"/>
      <c r="F3681" s="13"/>
    </row>
    <row r="3682" spans="2:6">
      <c r="B3682" s="11"/>
      <c r="D3682" s="14"/>
      <c r="F3682" s="13"/>
    </row>
    <row r="3683" spans="2:6">
      <c r="B3683" s="11"/>
      <c r="D3683" s="14"/>
      <c r="F3683" s="13"/>
    </row>
    <row r="3684" spans="2:6">
      <c r="B3684" s="11"/>
      <c r="D3684" s="14"/>
      <c r="F3684" s="13"/>
    </row>
    <row r="3685" spans="2:6">
      <c r="B3685" s="11"/>
      <c r="D3685" s="14"/>
      <c r="F3685" s="13"/>
    </row>
    <row r="3686" spans="2:6">
      <c r="B3686" s="11"/>
      <c r="D3686" s="14"/>
      <c r="F3686" s="13"/>
    </row>
    <row r="3687" spans="2:6">
      <c r="B3687" s="11"/>
      <c r="D3687" s="14"/>
      <c r="F3687" s="13"/>
    </row>
    <row r="3688" spans="2:6">
      <c r="B3688" s="11"/>
      <c r="D3688" s="14"/>
      <c r="F3688" s="13"/>
    </row>
    <row r="3689" spans="2:6">
      <c r="B3689" s="11"/>
      <c r="D3689" s="14"/>
      <c r="F3689" s="13"/>
    </row>
    <row r="3690" spans="2:6">
      <c r="B3690" s="11"/>
      <c r="D3690" s="14"/>
      <c r="F3690" s="13"/>
    </row>
    <row r="3691" spans="2:6">
      <c r="B3691" s="11"/>
      <c r="D3691" s="14"/>
      <c r="F3691" s="13"/>
    </row>
    <row r="3692" spans="2:6">
      <c r="B3692" s="11"/>
      <c r="D3692" s="14"/>
      <c r="F3692" s="13"/>
    </row>
    <row r="3693" spans="2:6">
      <c r="B3693" s="11"/>
      <c r="D3693" s="14"/>
      <c r="F3693" s="13"/>
    </row>
    <row r="3694" spans="2:6">
      <c r="B3694" s="11"/>
      <c r="D3694" s="14"/>
      <c r="F3694" s="13"/>
    </row>
    <row r="3695" spans="2:6">
      <c r="B3695" s="11"/>
      <c r="D3695" s="14"/>
      <c r="F3695" s="13"/>
    </row>
    <row r="3696" spans="2:6">
      <c r="B3696" s="11"/>
      <c r="D3696" s="14"/>
      <c r="F3696" s="13"/>
    </row>
    <row r="3697" spans="2:6">
      <c r="B3697" s="11"/>
      <c r="D3697" s="14"/>
      <c r="F3697" s="13"/>
    </row>
    <row r="3698" spans="2:6">
      <c r="B3698" s="11"/>
      <c r="D3698" s="14"/>
      <c r="F3698" s="13"/>
    </row>
    <row r="3699" spans="2:6">
      <c r="B3699" s="11"/>
      <c r="D3699" s="14"/>
      <c r="F3699" s="13"/>
    </row>
    <row r="3700" spans="2:6">
      <c r="B3700" s="11"/>
      <c r="D3700" s="14"/>
      <c r="F3700" s="13"/>
    </row>
    <row r="3701" spans="2:6">
      <c r="B3701" s="11"/>
      <c r="D3701" s="14"/>
      <c r="F3701" s="13"/>
    </row>
    <row r="3702" spans="2:6">
      <c r="B3702" s="11"/>
      <c r="D3702" s="14"/>
      <c r="F3702" s="13"/>
    </row>
    <row r="3703" spans="2:6">
      <c r="B3703" s="11"/>
      <c r="D3703" s="14"/>
      <c r="F3703" s="13"/>
    </row>
    <row r="3704" spans="2:6">
      <c r="B3704" s="11"/>
      <c r="D3704" s="14"/>
      <c r="F3704" s="13"/>
    </row>
    <row r="3705" spans="2:6">
      <c r="B3705" s="11"/>
      <c r="D3705" s="14"/>
      <c r="F3705" s="13"/>
    </row>
    <row r="3706" spans="2:6">
      <c r="B3706" s="11"/>
      <c r="D3706" s="14"/>
      <c r="F3706" s="13"/>
    </row>
    <row r="3707" spans="2:6">
      <c r="B3707" s="11"/>
      <c r="D3707" s="14"/>
      <c r="F3707" s="13"/>
    </row>
    <row r="3708" spans="2:6">
      <c r="B3708" s="11"/>
      <c r="D3708" s="14"/>
      <c r="F3708" s="13"/>
    </row>
    <row r="3709" spans="2:6">
      <c r="B3709" s="11"/>
      <c r="D3709" s="14"/>
      <c r="F3709" s="13"/>
    </row>
    <row r="3710" spans="2:6">
      <c r="B3710" s="11"/>
      <c r="D3710" s="14"/>
      <c r="F3710" s="13"/>
    </row>
    <row r="3711" spans="2:6">
      <c r="B3711" s="11"/>
      <c r="D3711" s="14"/>
      <c r="F3711" s="13"/>
    </row>
    <row r="3712" spans="2:6">
      <c r="B3712" s="11"/>
      <c r="D3712" s="14"/>
      <c r="F3712" s="13"/>
    </row>
    <row r="3713" spans="2:6">
      <c r="B3713" s="11"/>
      <c r="D3713" s="14"/>
      <c r="F3713" s="13"/>
    </row>
    <row r="3714" spans="2:6">
      <c r="B3714" s="11"/>
      <c r="D3714" s="14"/>
      <c r="F3714" s="13"/>
    </row>
    <row r="3715" spans="2:6">
      <c r="B3715" s="11"/>
      <c r="D3715" s="14"/>
      <c r="F3715" s="13"/>
    </row>
    <row r="3716" spans="2:6">
      <c r="B3716" s="11"/>
      <c r="D3716" s="14"/>
      <c r="F3716" s="13"/>
    </row>
    <row r="3717" spans="2:6">
      <c r="B3717" s="11"/>
      <c r="D3717" s="14"/>
      <c r="F3717" s="13"/>
    </row>
    <row r="3718" spans="2:6">
      <c r="B3718" s="11"/>
      <c r="D3718" s="14"/>
      <c r="F3718" s="13"/>
    </row>
    <row r="3719" spans="2:6">
      <c r="B3719" s="11"/>
      <c r="D3719" s="14"/>
      <c r="F3719" s="13"/>
    </row>
    <row r="3720" spans="2:6">
      <c r="B3720" s="11"/>
      <c r="D3720" s="14"/>
      <c r="F3720" s="13"/>
    </row>
    <row r="3721" spans="2:6">
      <c r="B3721" s="11"/>
      <c r="D3721" s="14"/>
      <c r="F3721" s="13"/>
    </row>
    <row r="3722" spans="2:6">
      <c r="B3722" s="11"/>
      <c r="D3722" s="14"/>
      <c r="F3722" s="13"/>
    </row>
    <row r="3723" spans="2:6">
      <c r="B3723" s="11"/>
      <c r="D3723" s="14"/>
      <c r="F3723" s="13"/>
    </row>
    <row r="3724" spans="2:6">
      <c r="B3724" s="11"/>
      <c r="D3724" s="14"/>
      <c r="F3724" s="13"/>
    </row>
    <row r="3725" spans="2:6">
      <c r="B3725" s="11"/>
      <c r="D3725" s="14"/>
      <c r="F3725" s="13"/>
    </row>
    <row r="3726" spans="2:6">
      <c r="B3726" s="11"/>
      <c r="D3726" s="14"/>
      <c r="F3726" s="13"/>
    </row>
    <row r="3727" spans="2:6">
      <c r="B3727" s="11"/>
      <c r="D3727" s="14"/>
      <c r="F3727" s="13"/>
    </row>
    <row r="3728" spans="2:6">
      <c r="B3728" s="11"/>
      <c r="D3728" s="14"/>
      <c r="F3728" s="13"/>
    </row>
    <row r="3729" spans="2:6">
      <c r="B3729" s="11"/>
      <c r="D3729" s="14"/>
      <c r="F3729" s="13"/>
    </row>
    <row r="3730" spans="2:6">
      <c r="B3730" s="11"/>
      <c r="D3730" s="14"/>
      <c r="F3730" s="13"/>
    </row>
    <row r="3731" spans="2:6">
      <c r="B3731" s="11"/>
      <c r="D3731" s="14"/>
      <c r="F3731" s="13"/>
    </row>
    <row r="3732" spans="2:6">
      <c r="B3732" s="11"/>
      <c r="D3732" s="14"/>
      <c r="F3732" s="13"/>
    </row>
    <row r="3733" spans="2:6">
      <c r="B3733" s="11"/>
      <c r="D3733" s="14"/>
      <c r="F3733" s="13"/>
    </row>
    <row r="3734" spans="2:6">
      <c r="B3734" s="11"/>
      <c r="D3734" s="14"/>
      <c r="F3734" s="13"/>
    </row>
    <row r="3735" spans="2:6">
      <c r="B3735" s="11"/>
      <c r="D3735" s="14"/>
      <c r="F3735" s="13"/>
    </row>
    <row r="3736" spans="2:6">
      <c r="B3736" s="11"/>
      <c r="D3736" s="14"/>
      <c r="F3736" s="13"/>
    </row>
    <row r="3737" spans="2:6">
      <c r="B3737" s="11"/>
      <c r="D3737" s="14"/>
      <c r="F3737" s="13"/>
    </row>
    <row r="3738" spans="2:6">
      <c r="B3738" s="11"/>
      <c r="D3738" s="14"/>
      <c r="F3738" s="13"/>
    </row>
    <row r="3739" spans="2:6">
      <c r="B3739" s="11"/>
      <c r="D3739" s="14"/>
      <c r="F3739" s="13"/>
    </row>
    <row r="3740" spans="2:6">
      <c r="B3740" s="11"/>
      <c r="D3740" s="14"/>
      <c r="F3740" s="13"/>
    </row>
    <row r="3741" spans="2:6">
      <c r="B3741" s="11"/>
      <c r="D3741" s="14"/>
      <c r="F3741" s="13"/>
    </row>
    <row r="3742" spans="2:6">
      <c r="B3742" s="11"/>
      <c r="D3742" s="14"/>
      <c r="F3742" s="13"/>
    </row>
    <row r="3743" spans="2:6">
      <c r="B3743" s="11"/>
      <c r="D3743" s="14"/>
      <c r="F3743" s="13"/>
    </row>
    <row r="3744" spans="2:6">
      <c r="B3744" s="11"/>
      <c r="D3744" s="14"/>
      <c r="F3744" s="13"/>
    </row>
    <row r="3745" spans="2:6">
      <c r="B3745" s="11"/>
      <c r="D3745" s="14"/>
      <c r="F3745" s="13"/>
    </row>
    <row r="3746" spans="2:6">
      <c r="B3746" s="11"/>
      <c r="D3746" s="14"/>
      <c r="F3746" s="13"/>
    </row>
    <row r="3747" spans="2:6">
      <c r="B3747" s="11"/>
      <c r="D3747" s="14"/>
      <c r="F3747" s="13"/>
    </row>
    <row r="3748" spans="2:6">
      <c r="B3748" s="11"/>
      <c r="D3748" s="14"/>
      <c r="F3748" s="13"/>
    </row>
    <row r="3749" spans="2:6">
      <c r="B3749" s="11"/>
      <c r="D3749" s="14"/>
      <c r="F3749" s="13"/>
    </row>
    <row r="3750" spans="2:6">
      <c r="B3750" s="11"/>
      <c r="D3750" s="14"/>
      <c r="F3750" s="13"/>
    </row>
    <row r="3751" spans="2:6">
      <c r="B3751" s="11"/>
      <c r="D3751" s="14"/>
      <c r="F3751" s="13"/>
    </row>
    <row r="3752" spans="2:6">
      <c r="B3752" s="11"/>
      <c r="D3752" s="14"/>
      <c r="F3752" s="13"/>
    </row>
    <row r="3753" spans="2:6">
      <c r="B3753" s="11"/>
      <c r="D3753" s="14"/>
      <c r="F3753" s="13"/>
    </row>
    <row r="3754" spans="2:6">
      <c r="B3754" s="11"/>
      <c r="D3754" s="14"/>
      <c r="F3754" s="13"/>
    </row>
    <row r="3755" spans="2:6">
      <c r="B3755" s="11"/>
      <c r="D3755" s="14"/>
      <c r="F3755" s="13"/>
    </row>
    <row r="3756" spans="2:6">
      <c r="B3756" s="11"/>
      <c r="D3756" s="14"/>
      <c r="F3756" s="13"/>
    </row>
    <row r="3757" spans="2:6">
      <c r="B3757" s="11"/>
      <c r="D3757" s="14"/>
      <c r="F3757" s="13"/>
    </row>
    <row r="3758" spans="2:6">
      <c r="B3758" s="11"/>
      <c r="D3758" s="14"/>
      <c r="F3758" s="13"/>
    </row>
    <row r="3759" spans="2:6">
      <c r="B3759" s="11"/>
      <c r="D3759" s="14"/>
      <c r="F3759" s="13"/>
    </row>
    <row r="3760" spans="2:6">
      <c r="B3760" s="11"/>
      <c r="D3760" s="14"/>
      <c r="F3760" s="13"/>
    </row>
    <row r="3761" spans="2:6">
      <c r="B3761" s="11"/>
      <c r="D3761" s="14"/>
      <c r="F3761" s="13"/>
    </row>
    <row r="3762" spans="2:6">
      <c r="B3762" s="11"/>
      <c r="D3762" s="14"/>
      <c r="F3762" s="13"/>
    </row>
    <row r="3763" spans="2:6">
      <c r="B3763" s="11"/>
      <c r="D3763" s="14"/>
      <c r="F3763" s="13"/>
    </row>
    <row r="3764" spans="2:6">
      <c r="B3764" s="11"/>
      <c r="D3764" s="14"/>
      <c r="F3764" s="13"/>
    </row>
    <row r="3765" spans="2:6">
      <c r="B3765" s="11"/>
      <c r="D3765" s="14"/>
      <c r="F3765" s="13"/>
    </row>
    <row r="3766" spans="2:6">
      <c r="B3766" s="11"/>
      <c r="D3766" s="14"/>
      <c r="F3766" s="13"/>
    </row>
    <row r="3767" spans="2:6">
      <c r="B3767" s="11"/>
      <c r="D3767" s="14"/>
      <c r="F3767" s="13"/>
    </row>
    <row r="3768" spans="2:6">
      <c r="B3768" s="11"/>
      <c r="D3768" s="14"/>
      <c r="F3768" s="13"/>
    </row>
    <row r="3769" spans="2:6">
      <c r="B3769" s="11"/>
      <c r="D3769" s="14"/>
      <c r="F3769" s="13"/>
    </row>
    <row r="3770" spans="2:6">
      <c r="B3770" s="11"/>
      <c r="D3770" s="14"/>
      <c r="F3770" s="13"/>
    </row>
    <row r="3771" spans="2:6">
      <c r="B3771" s="11"/>
      <c r="D3771" s="14"/>
      <c r="F3771" s="13"/>
    </row>
    <row r="3772" spans="2:6">
      <c r="B3772" s="11"/>
      <c r="D3772" s="14"/>
      <c r="F3772" s="13"/>
    </row>
    <row r="3773" spans="2:6">
      <c r="B3773" s="11"/>
      <c r="D3773" s="14"/>
      <c r="F3773" s="13"/>
    </row>
    <row r="3774" spans="2:6">
      <c r="B3774" s="11"/>
      <c r="D3774" s="14"/>
      <c r="F3774" s="13"/>
    </row>
    <row r="3775" spans="2:6">
      <c r="B3775" s="11"/>
      <c r="D3775" s="14"/>
      <c r="F3775" s="13"/>
    </row>
    <row r="3776" spans="2:6">
      <c r="B3776" s="11"/>
      <c r="D3776" s="14"/>
      <c r="F3776" s="13"/>
    </row>
    <row r="3777" spans="2:6">
      <c r="B3777" s="11"/>
      <c r="D3777" s="14"/>
      <c r="F3777" s="13"/>
    </row>
    <row r="3778" spans="2:6">
      <c r="B3778" s="11"/>
      <c r="D3778" s="14"/>
      <c r="F3778" s="13"/>
    </row>
    <row r="3779" spans="2:6">
      <c r="B3779" s="11"/>
      <c r="D3779" s="14"/>
      <c r="F3779" s="13"/>
    </row>
    <row r="3780" spans="2:6">
      <c r="B3780" s="11"/>
      <c r="D3780" s="14"/>
      <c r="F3780" s="13"/>
    </row>
    <row r="3781" spans="2:6">
      <c r="B3781" s="11"/>
      <c r="D3781" s="14"/>
      <c r="F3781" s="13"/>
    </row>
    <row r="3782" spans="2:6">
      <c r="B3782" s="11"/>
      <c r="D3782" s="14"/>
      <c r="F3782" s="13"/>
    </row>
    <row r="3783" spans="2:6">
      <c r="B3783" s="11"/>
      <c r="D3783" s="14"/>
      <c r="F3783" s="13"/>
    </row>
    <row r="3784" spans="2:6">
      <c r="B3784" s="11"/>
      <c r="D3784" s="14"/>
      <c r="F3784" s="13"/>
    </row>
    <row r="3785" spans="2:6">
      <c r="B3785" s="11"/>
      <c r="D3785" s="14"/>
      <c r="F3785" s="13"/>
    </row>
    <row r="3786" spans="2:6">
      <c r="B3786" s="11"/>
      <c r="D3786" s="14"/>
      <c r="F3786" s="13"/>
    </row>
    <row r="3787" spans="2:6">
      <c r="B3787" s="11"/>
      <c r="D3787" s="14"/>
      <c r="F3787" s="13"/>
    </row>
    <row r="3788" spans="2:6">
      <c r="B3788" s="11"/>
      <c r="D3788" s="14"/>
      <c r="F3788" s="13"/>
    </row>
    <row r="3789" spans="2:6">
      <c r="B3789" s="11"/>
      <c r="D3789" s="14"/>
      <c r="F3789" s="13"/>
    </row>
    <row r="3790" spans="2:6">
      <c r="B3790" s="11"/>
      <c r="D3790" s="14"/>
      <c r="F3790" s="13"/>
    </row>
    <row r="3791" spans="2:6">
      <c r="B3791" s="11"/>
      <c r="D3791" s="14"/>
      <c r="F3791" s="13"/>
    </row>
    <row r="3792" spans="2:6">
      <c r="B3792" s="11"/>
      <c r="D3792" s="14"/>
      <c r="F3792" s="13"/>
    </row>
    <row r="3793" spans="2:6">
      <c r="B3793" s="11"/>
      <c r="D3793" s="14"/>
      <c r="F3793" s="13"/>
    </row>
    <row r="3794" spans="2:6">
      <c r="B3794" s="11"/>
      <c r="D3794" s="14"/>
      <c r="F3794" s="13"/>
    </row>
    <row r="3795" spans="2:6">
      <c r="B3795" s="11"/>
      <c r="D3795" s="14"/>
      <c r="F3795" s="13"/>
    </row>
    <row r="3796" spans="2:6">
      <c r="B3796" s="11"/>
      <c r="D3796" s="14"/>
      <c r="F3796" s="13"/>
    </row>
    <row r="3797" spans="2:6">
      <c r="B3797" s="11"/>
      <c r="D3797" s="14"/>
      <c r="F3797" s="13"/>
    </row>
    <row r="3798" spans="2:6">
      <c r="B3798" s="11"/>
      <c r="D3798" s="14"/>
      <c r="F3798" s="13"/>
    </row>
    <row r="3799" spans="2:6">
      <c r="B3799" s="11"/>
      <c r="D3799" s="14"/>
      <c r="F3799" s="13"/>
    </row>
    <row r="3800" spans="2:6">
      <c r="B3800" s="11"/>
      <c r="D3800" s="14"/>
      <c r="F3800" s="13"/>
    </row>
    <row r="3801" spans="2:6">
      <c r="B3801" s="11"/>
      <c r="D3801" s="14"/>
      <c r="F3801" s="13"/>
    </row>
    <row r="3802" spans="2:6">
      <c r="B3802" s="11"/>
      <c r="D3802" s="14"/>
      <c r="F3802" s="13"/>
    </row>
    <row r="3803" spans="2:6">
      <c r="B3803" s="11"/>
      <c r="D3803" s="14"/>
      <c r="F3803" s="13"/>
    </row>
    <row r="3804" spans="2:6">
      <c r="B3804" s="11"/>
      <c r="D3804" s="14"/>
      <c r="F3804" s="13"/>
    </row>
    <row r="3805" spans="2:6">
      <c r="B3805" s="11"/>
      <c r="D3805" s="14"/>
      <c r="F3805" s="13"/>
    </row>
    <row r="3806" spans="2:6">
      <c r="B3806" s="11"/>
      <c r="D3806" s="14"/>
      <c r="F3806" s="13"/>
    </row>
    <row r="3807" spans="2:6">
      <c r="B3807" s="11"/>
      <c r="D3807" s="14"/>
      <c r="F3807" s="13"/>
    </row>
    <row r="3808" spans="2:6">
      <c r="B3808" s="11"/>
      <c r="D3808" s="14"/>
      <c r="F3808" s="13"/>
    </row>
    <row r="3809" spans="2:6">
      <c r="B3809" s="11"/>
      <c r="D3809" s="14"/>
      <c r="F3809" s="13"/>
    </row>
    <row r="3810" spans="2:6">
      <c r="B3810" s="11"/>
      <c r="D3810" s="14"/>
      <c r="F3810" s="13"/>
    </row>
    <row r="3811" spans="2:6">
      <c r="B3811" s="11"/>
      <c r="D3811" s="14"/>
      <c r="F3811" s="13"/>
    </row>
    <row r="3812" spans="2:6">
      <c r="B3812" s="11"/>
      <c r="D3812" s="14"/>
      <c r="F3812" s="13"/>
    </row>
    <row r="3813" spans="2:6">
      <c r="B3813" s="11"/>
      <c r="D3813" s="14"/>
      <c r="F3813" s="13"/>
    </row>
    <row r="3814" spans="2:6">
      <c r="B3814" s="11"/>
      <c r="D3814" s="14"/>
      <c r="F3814" s="13"/>
    </row>
    <row r="3815" spans="2:6">
      <c r="B3815" s="11"/>
      <c r="D3815" s="14"/>
      <c r="F3815" s="13"/>
    </row>
    <row r="3816" spans="2:6">
      <c r="B3816" s="11"/>
      <c r="D3816" s="14"/>
      <c r="F3816" s="13"/>
    </row>
    <row r="3817" spans="2:6">
      <c r="B3817" s="11"/>
      <c r="D3817" s="14"/>
      <c r="F3817" s="13"/>
    </row>
    <row r="3818" spans="2:6">
      <c r="B3818" s="11"/>
      <c r="D3818" s="14"/>
      <c r="F3818" s="13"/>
    </row>
    <row r="3819" spans="2:6">
      <c r="B3819" s="11"/>
      <c r="D3819" s="14"/>
      <c r="F3819" s="13"/>
    </row>
    <row r="3820" spans="2:6">
      <c r="B3820" s="11"/>
      <c r="D3820" s="14"/>
      <c r="F3820" s="13"/>
    </row>
    <row r="3821" spans="2:6">
      <c r="B3821" s="11"/>
      <c r="D3821" s="14"/>
      <c r="F3821" s="13"/>
    </row>
    <row r="3822" spans="2:6">
      <c r="B3822" s="11"/>
      <c r="D3822" s="14"/>
      <c r="F3822" s="13"/>
    </row>
    <row r="3823" spans="2:6">
      <c r="B3823" s="11"/>
      <c r="D3823" s="14"/>
      <c r="F3823" s="13"/>
    </row>
    <row r="3824" spans="2:6">
      <c r="B3824" s="11"/>
      <c r="D3824" s="14"/>
      <c r="F3824" s="13"/>
    </row>
    <row r="3825" spans="2:6">
      <c r="B3825" s="11"/>
      <c r="D3825" s="14"/>
      <c r="F3825" s="13"/>
    </row>
    <row r="3826" spans="2:6">
      <c r="B3826" s="11"/>
      <c r="D3826" s="14"/>
      <c r="F3826" s="13"/>
    </row>
    <row r="3827" spans="2:6">
      <c r="B3827" s="11"/>
      <c r="D3827" s="14"/>
      <c r="F3827" s="13"/>
    </row>
    <row r="3828" spans="2:6">
      <c r="B3828" s="11"/>
      <c r="D3828" s="14"/>
      <c r="F3828" s="13"/>
    </row>
    <row r="3829" spans="2:6">
      <c r="B3829" s="11"/>
      <c r="D3829" s="14"/>
      <c r="F3829" s="13"/>
    </row>
    <row r="3830" spans="2:6">
      <c r="B3830" s="11"/>
      <c r="D3830" s="14"/>
      <c r="F3830" s="13"/>
    </row>
    <row r="3831" spans="2:6">
      <c r="B3831" s="11"/>
      <c r="D3831" s="14"/>
      <c r="F3831" s="13"/>
    </row>
    <row r="3832" spans="2:6">
      <c r="B3832" s="11"/>
      <c r="D3832" s="14"/>
      <c r="F3832" s="13"/>
    </row>
    <row r="3833" spans="2:6">
      <c r="B3833" s="11"/>
      <c r="D3833" s="14"/>
      <c r="F3833" s="13"/>
    </row>
    <row r="3834" spans="2:6">
      <c r="B3834" s="11"/>
      <c r="D3834" s="14"/>
      <c r="F3834" s="13"/>
    </row>
    <row r="3835" spans="2:6">
      <c r="B3835" s="11"/>
      <c r="D3835" s="14"/>
      <c r="F3835" s="13"/>
    </row>
    <row r="3836" spans="2:6">
      <c r="B3836" s="11"/>
      <c r="D3836" s="14"/>
      <c r="F3836" s="13"/>
    </row>
    <row r="3837" spans="2:6">
      <c r="B3837" s="11"/>
      <c r="D3837" s="14"/>
      <c r="F3837" s="13"/>
    </row>
    <row r="3838" spans="2:6">
      <c r="B3838" s="11"/>
      <c r="D3838" s="14"/>
      <c r="F3838" s="13"/>
    </row>
    <row r="3839" spans="2:6">
      <c r="B3839" s="11"/>
      <c r="D3839" s="14"/>
      <c r="F3839" s="13"/>
    </row>
    <row r="3840" spans="2:6">
      <c r="B3840" s="11"/>
      <c r="D3840" s="14"/>
      <c r="F3840" s="13"/>
    </row>
    <row r="3841" spans="2:6">
      <c r="B3841" s="11"/>
      <c r="D3841" s="14"/>
      <c r="F3841" s="13"/>
    </row>
    <row r="3842" spans="2:6">
      <c r="B3842" s="11"/>
      <c r="D3842" s="14"/>
      <c r="F3842" s="13"/>
    </row>
    <row r="3843" spans="2:6">
      <c r="B3843" s="11"/>
      <c r="D3843" s="14"/>
      <c r="F3843" s="13"/>
    </row>
    <row r="3844" spans="2:6">
      <c r="B3844" s="11"/>
      <c r="D3844" s="14"/>
      <c r="F3844" s="13"/>
    </row>
    <row r="3845" spans="2:6">
      <c r="B3845" s="11"/>
      <c r="D3845" s="14"/>
      <c r="F3845" s="13"/>
    </row>
    <row r="3846" spans="2:6">
      <c r="B3846" s="11"/>
      <c r="D3846" s="14"/>
      <c r="F3846" s="13"/>
    </row>
    <row r="3847" spans="2:6">
      <c r="B3847" s="11"/>
      <c r="D3847" s="14"/>
      <c r="F3847" s="13"/>
    </row>
    <row r="3848" spans="2:6">
      <c r="B3848" s="11"/>
      <c r="D3848" s="14"/>
      <c r="F3848" s="13"/>
    </row>
    <row r="3849" spans="2:6">
      <c r="B3849" s="11"/>
      <c r="D3849" s="14"/>
      <c r="F3849" s="13"/>
    </row>
    <row r="3850" spans="2:6">
      <c r="B3850" s="11"/>
      <c r="D3850" s="14"/>
      <c r="F3850" s="13"/>
    </row>
    <row r="3851" spans="2:6">
      <c r="B3851" s="11"/>
      <c r="D3851" s="14"/>
      <c r="F3851" s="13"/>
    </row>
    <row r="3852" spans="2:6">
      <c r="B3852" s="11"/>
      <c r="D3852" s="14"/>
      <c r="F3852" s="13"/>
    </row>
    <row r="3853" spans="2:6">
      <c r="B3853" s="11"/>
      <c r="D3853" s="14"/>
      <c r="F3853" s="13"/>
    </row>
    <row r="3854" spans="2:6">
      <c r="B3854" s="11"/>
      <c r="D3854" s="14"/>
      <c r="F3854" s="13"/>
    </row>
    <row r="3855" spans="2:6">
      <c r="B3855" s="11"/>
      <c r="D3855" s="14"/>
      <c r="F3855" s="13"/>
    </row>
    <row r="3856" spans="2:6">
      <c r="B3856" s="11"/>
      <c r="D3856" s="14"/>
      <c r="F3856" s="13"/>
    </row>
    <row r="3857" spans="2:6">
      <c r="B3857" s="11"/>
      <c r="D3857" s="14"/>
      <c r="F3857" s="13"/>
    </row>
    <row r="3858" spans="2:6">
      <c r="B3858" s="11"/>
      <c r="D3858" s="14"/>
      <c r="F3858" s="13"/>
    </row>
    <row r="3859" spans="2:6">
      <c r="B3859" s="11"/>
      <c r="D3859" s="14"/>
      <c r="F3859" s="13"/>
    </row>
    <row r="3860" spans="2:6">
      <c r="B3860" s="11"/>
      <c r="D3860" s="14"/>
      <c r="F3860" s="13"/>
    </row>
    <row r="3861" spans="2:6">
      <c r="B3861" s="11"/>
      <c r="D3861" s="14"/>
      <c r="F3861" s="13"/>
    </row>
    <row r="3862" spans="2:6">
      <c r="B3862" s="11"/>
      <c r="D3862" s="14"/>
      <c r="F3862" s="13"/>
    </row>
    <row r="3863" spans="2:6">
      <c r="B3863" s="11"/>
      <c r="D3863" s="14"/>
      <c r="F3863" s="13"/>
    </row>
    <row r="3864" spans="2:6">
      <c r="B3864" s="11"/>
      <c r="D3864" s="14"/>
      <c r="F3864" s="13"/>
    </row>
    <row r="3865" spans="2:6">
      <c r="B3865" s="11"/>
      <c r="D3865" s="14"/>
      <c r="F3865" s="13"/>
    </row>
    <row r="3866" spans="2:6">
      <c r="B3866" s="11"/>
      <c r="D3866" s="14"/>
      <c r="F3866" s="13"/>
    </row>
    <row r="3867" spans="2:6">
      <c r="B3867" s="11"/>
      <c r="D3867" s="14"/>
      <c r="F3867" s="13"/>
    </row>
    <row r="3868" spans="2:6">
      <c r="B3868" s="11"/>
      <c r="D3868" s="14"/>
      <c r="F3868" s="13"/>
    </row>
    <row r="3869" spans="2:6">
      <c r="B3869" s="11"/>
      <c r="D3869" s="14"/>
      <c r="F3869" s="13"/>
    </row>
    <row r="3870" spans="2:6">
      <c r="B3870" s="11"/>
      <c r="D3870" s="14"/>
      <c r="F3870" s="13"/>
    </row>
    <row r="3871" spans="2:6">
      <c r="B3871" s="11"/>
      <c r="D3871" s="14"/>
      <c r="F3871" s="13"/>
    </row>
    <row r="3872" spans="2:6">
      <c r="B3872" s="11"/>
      <c r="D3872" s="14"/>
      <c r="F3872" s="13"/>
    </row>
    <row r="3873" spans="2:6">
      <c r="B3873" s="11"/>
      <c r="D3873" s="14"/>
      <c r="F3873" s="13"/>
    </row>
    <row r="3874" spans="2:6">
      <c r="B3874" s="11"/>
      <c r="D3874" s="14"/>
      <c r="F3874" s="13"/>
    </row>
    <row r="3875" spans="2:6">
      <c r="B3875" s="11"/>
      <c r="D3875" s="14"/>
      <c r="F3875" s="13"/>
    </row>
    <row r="3876" spans="2:6">
      <c r="B3876" s="11"/>
      <c r="D3876" s="14"/>
      <c r="F3876" s="13"/>
    </row>
    <row r="3877" spans="2:6">
      <c r="B3877" s="11"/>
      <c r="D3877" s="14"/>
      <c r="F3877" s="13"/>
    </row>
    <row r="3878" spans="2:6">
      <c r="B3878" s="11"/>
      <c r="D3878" s="14"/>
      <c r="F3878" s="13"/>
    </row>
    <row r="3879" spans="2:6">
      <c r="B3879" s="11"/>
      <c r="D3879" s="14"/>
      <c r="F3879" s="13"/>
    </row>
    <row r="3880" spans="2:6">
      <c r="B3880" s="11"/>
      <c r="D3880" s="14"/>
      <c r="F3880" s="13"/>
    </row>
    <row r="3881" spans="2:6">
      <c r="B3881" s="11"/>
      <c r="D3881" s="14"/>
      <c r="F3881" s="13"/>
    </row>
    <row r="3882" spans="2:6">
      <c r="B3882" s="11"/>
      <c r="D3882" s="14"/>
      <c r="F3882" s="13"/>
    </row>
    <row r="3883" spans="2:6">
      <c r="B3883" s="11"/>
      <c r="D3883" s="14"/>
      <c r="F3883" s="13"/>
    </row>
    <row r="3884" spans="2:6">
      <c r="B3884" s="11"/>
      <c r="D3884" s="14"/>
      <c r="F3884" s="13"/>
    </row>
    <row r="3885" spans="2:6">
      <c r="B3885" s="11"/>
      <c r="D3885" s="14"/>
      <c r="F3885" s="13"/>
    </row>
    <row r="3886" spans="2:6">
      <c r="B3886" s="11"/>
      <c r="D3886" s="14"/>
      <c r="F3886" s="13"/>
    </row>
    <row r="3887" spans="2:6">
      <c r="B3887" s="11"/>
      <c r="D3887" s="14"/>
      <c r="F3887" s="13"/>
    </row>
    <row r="3888" spans="2:6">
      <c r="B3888" s="11"/>
      <c r="D3888" s="14"/>
      <c r="F3888" s="13"/>
    </row>
    <row r="3889" spans="2:6">
      <c r="B3889" s="11"/>
      <c r="D3889" s="14"/>
      <c r="F3889" s="13"/>
    </row>
    <row r="3890" spans="2:6">
      <c r="B3890" s="11"/>
      <c r="D3890" s="14"/>
      <c r="F3890" s="13"/>
    </row>
    <row r="3891" spans="2:6">
      <c r="B3891" s="11"/>
      <c r="D3891" s="14"/>
      <c r="F3891" s="13"/>
    </row>
    <row r="3892" spans="2:6">
      <c r="B3892" s="11"/>
      <c r="D3892" s="14"/>
      <c r="F3892" s="13"/>
    </row>
    <row r="3893" spans="2:6">
      <c r="B3893" s="11"/>
      <c r="D3893" s="14"/>
      <c r="F3893" s="13"/>
    </row>
    <row r="3894" spans="2:6">
      <c r="B3894" s="11"/>
      <c r="D3894" s="14"/>
      <c r="F3894" s="13"/>
    </row>
    <row r="3895" spans="2:6">
      <c r="B3895" s="11"/>
      <c r="D3895" s="14"/>
      <c r="F3895" s="13"/>
    </row>
    <row r="3896" spans="2:6">
      <c r="B3896" s="11"/>
      <c r="D3896" s="14"/>
      <c r="F3896" s="13"/>
    </row>
    <row r="3897" spans="2:6">
      <c r="B3897" s="11"/>
      <c r="D3897" s="14"/>
      <c r="F3897" s="13"/>
    </row>
    <row r="3898" spans="2:6">
      <c r="B3898" s="11"/>
      <c r="D3898" s="14"/>
      <c r="F3898" s="13"/>
    </row>
    <row r="3899" spans="2:6">
      <c r="B3899" s="11"/>
      <c r="D3899" s="14"/>
      <c r="F3899" s="13"/>
    </row>
    <row r="3900" spans="2:6">
      <c r="B3900" s="11"/>
      <c r="D3900" s="14"/>
      <c r="F3900" s="13"/>
    </row>
    <row r="3901" spans="2:6">
      <c r="B3901" s="11"/>
      <c r="D3901" s="14"/>
      <c r="F3901" s="13"/>
    </row>
    <row r="3902" spans="2:6">
      <c r="B3902" s="11"/>
      <c r="D3902" s="14"/>
      <c r="F3902" s="13"/>
    </row>
    <row r="3903" spans="2:6">
      <c r="B3903" s="11"/>
      <c r="D3903" s="14"/>
      <c r="F3903" s="13"/>
    </row>
    <row r="3904" spans="2:6">
      <c r="B3904" s="11"/>
      <c r="D3904" s="14"/>
      <c r="F3904" s="13"/>
    </row>
    <row r="3905" spans="2:6">
      <c r="B3905" s="11"/>
      <c r="D3905" s="14"/>
      <c r="F3905" s="13"/>
    </row>
    <row r="3906" spans="2:6">
      <c r="B3906" s="11"/>
      <c r="D3906" s="14"/>
      <c r="F3906" s="13"/>
    </row>
    <row r="3907" spans="2:6">
      <c r="B3907" s="11"/>
      <c r="D3907" s="14"/>
      <c r="F3907" s="13"/>
    </row>
    <row r="3908" spans="2:6">
      <c r="B3908" s="11"/>
      <c r="D3908" s="14"/>
      <c r="F3908" s="13"/>
    </row>
    <row r="3909" spans="2:6">
      <c r="B3909" s="11"/>
      <c r="D3909" s="14"/>
      <c r="F3909" s="13"/>
    </row>
    <row r="3910" spans="2:6">
      <c r="B3910" s="11"/>
      <c r="D3910" s="14"/>
      <c r="F3910" s="13"/>
    </row>
    <row r="3911" spans="2:6">
      <c r="B3911" s="11"/>
      <c r="D3911" s="14"/>
      <c r="F3911" s="13"/>
    </row>
    <row r="3912" spans="2:6">
      <c r="B3912" s="11"/>
      <c r="D3912" s="14"/>
      <c r="F3912" s="13"/>
    </row>
    <row r="3913" spans="2:6">
      <c r="B3913" s="11"/>
      <c r="D3913" s="14"/>
      <c r="F3913" s="13"/>
    </row>
    <row r="3914" spans="2:6">
      <c r="B3914" s="11"/>
      <c r="D3914" s="14"/>
      <c r="F3914" s="13"/>
    </row>
    <row r="3915" spans="2:6">
      <c r="B3915" s="11"/>
      <c r="D3915" s="14"/>
      <c r="F3915" s="13"/>
    </row>
    <row r="3916" spans="2:6">
      <c r="B3916" s="11"/>
      <c r="D3916" s="14"/>
      <c r="F3916" s="13"/>
    </row>
    <row r="3917" spans="2:6">
      <c r="B3917" s="11"/>
      <c r="D3917" s="14"/>
      <c r="F3917" s="13"/>
    </row>
    <row r="3918" spans="2:6">
      <c r="B3918" s="11"/>
      <c r="D3918" s="14"/>
      <c r="F3918" s="13"/>
    </row>
    <row r="3919" spans="2:6">
      <c r="B3919" s="11"/>
      <c r="D3919" s="14"/>
      <c r="F3919" s="13"/>
    </row>
    <row r="3920" spans="2:6">
      <c r="B3920" s="11"/>
      <c r="D3920" s="14"/>
      <c r="F3920" s="13"/>
    </row>
    <row r="3921" spans="2:6">
      <c r="B3921" s="11"/>
      <c r="D3921" s="14"/>
      <c r="F3921" s="13"/>
    </row>
    <row r="3922" spans="2:6">
      <c r="B3922" s="11"/>
      <c r="D3922" s="14"/>
      <c r="F3922" s="13"/>
    </row>
    <row r="3923" spans="2:6">
      <c r="B3923" s="11"/>
      <c r="D3923" s="14"/>
      <c r="F3923" s="13"/>
    </row>
    <row r="3924" spans="2:6">
      <c r="B3924" s="11"/>
      <c r="D3924" s="14"/>
      <c r="F3924" s="13"/>
    </row>
    <row r="3925" spans="2:6">
      <c r="B3925" s="11"/>
      <c r="D3925" s="14"/>
      <c r="F3925" s="13"/>
    </row>
    <row r="3926" spans="2:6">
      <c r="B3926" s="11"/>
      <c r="D3926" s="14"/>
      <c r="F3926" s="13"/>
    </row>
    <row r="3927" spans="2:6">
      <c r="B3927" s="11"/>
      <c r="D3927" s="14"/>
      <c r="F3927" s="13"/>
    </row>
    <row r="3928" spans="2:6">
      <c r="B3928" s="11"/>
      <c r="D3928" s="14"/>
      <c r="F3928" s="13"/>
    </row>
    <row r="3929" spans="2:6">
      <c r="B3929" s="11"/>
      <c r="D3929" s="14"/>
      <c r="F3929" s="13"/>
    </row>
    <row r="3930" spans="2:6">
      <c r="B3930" s="11"/>
      <c r="D3930" s="14"/>
      <c r="F3930" s="13"/>
    </row>
    <row r="3931" spans="2:6">
      <c r="B3931" s="11"/>
      <c r="D3931" s="14"/>
      <c r="F3931" s="13"/>
    </row>
    <row r="3932" spans="2:6">
      <c r="B3932" s="11"/>
      <c r="D3932" s="14"/>
      <c r="F3932" s="13"/>
    </row>
    <row r="3933" spans="2:6">
      <c r="B3933" s="11"/>
      <c r="D3933" s="14"/>
      <c r="F3933" s="13"/>
    </row>
    <row r="3934" spans="2:6">
      <c r="B3934" s="11"/>
      <c r="D3934" s="14"/>
      <c r="F3934" s="13"/>
    </row>
    <row r="3935" spans="2:6">
      <c r="B3935" s="11"/>
      <c r="D3935" s="14"/>
      <c r="F3935" s="13"/>
    </row>
    <row r="3936" spans="2:6">
      <c r="B3936" s="11"/>
      <c r="D3936" s="14"/>
      <c r="F3936" s="13"/>
    </row>
    <row r="3937" spans="2:6">
      <c r="B3937" s="11"/>
      <c r="D3937" s="14"/>
      <c r="F3937" s="13"/>
    </row>
    <row r="3938" spans="2:6">
      <c r="B3938" s="11"/>
      <c r="D3938" s="14"/>
      <c r="F3938" s="13"/>
    </row>
    <row r="3939" spans="2:6">
      <c r="B3939" s="11"/>
      <c r="D3939" s="14"/>
      <c r="F3939" s="13"/>
    </row>
    <row r="3940" spans="2:6">
      <c r="B3940" s="11"/>
      <c r="D3940" s="14"/>
      <c r="F3940" s="13"/>
    </row>
    <row r="3941" spans="2:6">
      <c r="B3941" s="11"/>
      <c r="D3941" s="14"/>
      <c r="F3941" s="13"/>
    </row>
    <row r="3942" spans="2:6">
      <c r="B3942" s="11"/>
      <c r="D3942" s="14"/>
      <c r="F3942" s="13"/>
    </row>
    <row r="3943" spans="2:6">
      <c r="B3943" s="11"/>
      <c r="D3943" s="14"/>
      <c r="F3943" s="13"/>
    </row>
    <row r="3944" spans="2:6">
      <c r="B3944" s="11"/>
      <c r="D3944" s="14"/>
      <c r="F3944" s="13"/>
    </row>
    <row r="3945" spans="2:6">
      <c r="B3945" s="11"/>
      <c r="D3945" s="14"/>
      <c r="F3945" s="13"/>
    </row>
    <row r="3946" spans="2:6">
      <c r="B3946" s="11"/>
      <c r="D3946" s="14"/>
      <c r="F3946" s="13"/>
    </row>
    <row r="3947" spans="2:6">
      <c r="B3947" s="11"/>
      <c r="D3947" s="14"/>
      <c r="F3947" s="13"/>
    </row>
    <row r="3948" spans="2:6">
      <c r="B3948" s="11"/>
      <c r="D3948" s="14"/>
      <c r="F3948" s="13"/>
    </row>
    <row r="3949" spans="2:6">
      <c r="B3949" s="11"/>
      <c r="D3949" s="14"/>
      <c r="F3949" s="13"/>
    </row>
    <row r="3950" spans="2:6">
      <c r="B3950" s="11"/>
      <c r="D3950" s="14"/>
      <c r="F3950" s="13"/>
    </row>
    <row r="3951" spans="2:6">
      <c r="B3951" s="11"/>
      <c r="D3951" s="14"/>
      <c r="F3951" s="13"/>
    </row>
    <row r="3952" spans="2:6">
      <c r="B3952" s="11"/>
      <c r="D3952" s="14"/>
      <c r="F3952" s="13"/>
    </row>
    <row r="3953" spans="2:6">
      <c r="B3953" s="11"/>
      <c r="D3953" s="14"/>
      <c r="F3953" s="13"/>
    </row>
    <row r="3954" spans="2:6">
      <c r="B3954" s="11"/>
      <c r="D3954" s="14"/>
      <c r="F3954" s="13"/>
    </row>
    <row r="3955" spans="2:6">
      <c r="B3955" s="11"/>
      <c r="D3955" s="14"/>
      <c r="F3955" s="13"/>
    </row>
    <row r="3956" spans="2:6">
      <c r="B3956" s="11"/>
      <c r="D3956" s="14"/>
      <c r="F3956" s="13"/>
    </row>
    <row r="3957" spans="2:6">
      <c r="B3957" s="11"/>
      <c r="D3957" s="14"/>
      <c r="F3957" s="13"/>
    </row>
    <row r="3958" spans="2:6">
      <c r="B3958" s="11"/>
      <c r="D3958" s="14"/>
      <c r="F3958" s="13"/>
    </row>
    <row r="3959" spans="2:6">
      <c r="B3959" s="11"/>
      <c r="D3959" s="14"/>
      <c r="F3959" s="13"/>
    </row>
    <row r="3960" spans="2:6">
      <c r="B3960" s="11"/>
      <c r="D3960" s="14"/>
      <c r="F3960" s="13"/>
    </row>
    <row r="3961" spans="2:6">
      <c r="B3961" s="11"/>
      <c r="D3961" s="14"/>
      <c r="F3961" s="13"/>
    </row>
    <row r="3962" spans="2:6">
      <c r="B3962" s="11"/>
      <c r="D3962" s="14"/>
      <c r="F3962" s="13"/>
    </row>
    <row r="3963" spans="2:6">
      <c r="B3963" s="11"/>
      <c r="D3963" s="14"/>
      <c r="F3963" s="13"/>
    </row>
    <row r="3964" spans="2:6">
      <c r="B3964" s="11"/>
      <c r="D3964" s="14"/>
      <c r="F3964" s="13"/>
    </row>
    <row r="3965" spans="2:6">
      <c r="B3965" s="11"/>
      <c r="D3965" s="14"/>
      <c r="F3965" s="13"/>
    </row>
    <row r="3966" spans="2:6">
      <c r="B3966" s="11"/>
      <c r="D3966" s="14"/>
      <c r="F3966" s="13"/>
    </row>
    <row r="3967" spans="2:6">
      <c r="B3967" s="11"/>
      <c r="D3967" s="14"/>
      <c r="F3967" s="13"/>
    </row>
    <row r="3968" spans="2:6">
      <c r="B3968" s="11"/>
      <c r="D3968" s="14"/>
      <c r="F3968" s="13"/>
    </row>
    <row r="3969" spans="2:6">
      <c r="B3969" s="11"/>
      <c r="D3969" s="14"/>
      <c r="F3969" s="13"/>
    </row>
    <row r="3970" spans="2:6">
      <c r="B3970" s="11"/>
      <c r="D3970" s="14"/>
      <c r="F3970" s="13"/>
    </row>
    <row r="3971" spans="2:6">
      <c r="B3971" s="11"/>
      <c r="D3971" s="14"/>
      <c r="F3971" s="13"/>
    </row>
    <row r="3972" spans="2:6">
      <c r="B3972" s="11"/>
      <c r="D3972" s="14"/>
      <c r="F3972" s="13"/>
    </row>
    <row r="3973" spans="2:6">
      <c r="B3973" s="11"/>
      <c r="D3973" s="14"/>
      <c r="F3973" s="13"/>
    </row>
    <row r="3974" spans="2:6">
      <c r="B3974" s="11"/>
      <c r="D3974" s="14"/>
      <c r="F3974" s="13"/>
    </row>
    <row r="3975" spans="2:6">
      <c r="B3975" s="11"/>
      <c r="D3975" s="14"/>
      <c r="F3975" s="13"/>
    </row>
    <row r="3976" spans="2:6">
      <c r="B3976" s="11"/>
      <c r="D3976" s="14"/>
      <c r="F3976" s="13"/>
    </row>
    <row r="3977" spans="2:6">
      <c r="B3977" s="11"/>
      <c r="D3977" s="14"/>
      <c r="F3977" s="13"/>
    </row>
    <row r="3978" spans="2:6">
      <c r="B3978" s="11"/>
      <c r="D3978" s="14"/>
      <c r="F3978" s="13"/>
    </row>
    <row r="3979" spans="2:6">
      <c r="B3979" s="11"/>
      <c r="D3979" s="14"/>
      <c r="F3979" s="13"/>
    </row>
    <row r="3980" spans="2:6">
      <c r="B3980" s="11"/>
      <c r="D3980" s="14"/>
      <c r="F3980" s="13"/>
    </row>
    <row r="3981" spans="2:6">
      <c r="B3981" s="11"/>
      <c r="D3981" s="14"/>
      <c r="F3981" s="13"/>
    </row>
    <row r="3982" spans="2:6">
      <c r="B3982" s="11"/>
      <c r="D3982" s="14"/>
      <c r="F3982" s="13"/>
    </row>
    <row r="3983" spans="2:6">
      <c r="B3983" s="11"/>
      <c r="D3983" s="14"/>
      <c r="F3983" s="13"/>
    </row>
    <row r="3984" spans="2:6">
      <c r="B3984" s="11"/>
      <c r="D3984" s="14"/>
      <c r="F3984" s="13"/>
    </row>
    <row r="3985" spans="2:6">
      <c r="B3985" s="11"/>
      <c r="D3985" s="14"/>
      <c r="F3985" s="13"/>
    </row>
    <row r="3986" spans="2:6">
      <c r="B3986" s="11"/>
      <c r="D3986" s="14"/>
      <c r="F3986" s="13"/>
    </row>
    <row r="3987" spans="2:6">
      <c r="B3987" s="11"/>
      <c r="D3987" s="14"/>
      <c r="F3987" s="13"/>
    </row>
    <row r="3988" spans="2:6">
      <c r="B3988" s="11"/>
      <c r="D3988" s="14"/>
      <c r="F3988" s="13"/>
    </row>
    <row r="3989" spans="2:6">
      <c r="B3989" s="11"/>
      <c r="D3989" s="14"/>
      <c r="F3989" s="13"/>
    </row>
    <row r="3990" spans="2:6">
      <c r="B3990" s="11"/>
      <c r="D3990" s="14"/>
      <c r="F3990" s="13"/>
    </row>
    <row r="3991" spans="2:6">
      <c r="B3991" s="11"/>
      <c r="D3991" s="14"/>
      <c r="F3991" s="13"/>
    </row>
    <row r="3992" spans="2:6">
      <c r="B3992" s="11"/>
      <c r="D3992" s="14"/>
      <c r="F3992" s="13"/>
    </row>
    <row r="3993" spans="2:6">
      <c r="B3993" s="11"/>
      <c r="D3993" s="14"/>
      <c r="F3993" s="13"/>
    </row>
    <row r="3994" spans="2:6">
      <c r="B3994" s="11"/>
      <c r="D3994" s="14"/>
      <c r="F3994" s="13"/>
    </row>
    <row r="3995" spans="2:6">
      <c r="B3995" s="11"/>
      <c r="D3995" s="14"/>
      <c r="F3995" s="13"/>
    </row>
    <row r="3996" spans="2:6">
      <c r="B3996" s="11"/>
      <c r="D3996" s="14"/>
      <c r="F3996" s="13"/>
    </row>
    <row r="3997" spans="2:6">
      <c r="B3997" s="11"/>
      <c r="D3997" s="14"/>
      <c r="F3997" s="13"/>
    </row>
    <row r="3998" spans="2:6">
      <c r="B3998" s="11"/>
      <c r="D3998" s="14"/>
      <c r="F3998" s="13"/>
    </row>
    <row r="3999" spans="2:6">
      <c r="B3999" s="11"/>
      <c r="D3999" s="14"/>
      <c r="F3999" s="13"/>
    </row>
    <row r="4000" spans="2:6">
      <c r="B4000" s="11"/>
      <c r="D4000" s="14"/>
      <c r="F4000" s="13"/>
    </row>
    <row r="4001" spans="2:6">
      <c r="B4001" s="11"/>
      <c r="D4001" s="14"/>
      <c r="F4001" s="13"/>
    </row>
    <row r="4002" spans="2:6">
      <c r="B4002" s="11"/>
      <c r="D4002" s="14"/>
      <c r="F4002" s="13"/>
    </row>
    <row r="4003" spans="2:6">
      <c r="B4003" s="11"/>
      <c r="D4003" s="14"/>
      <c r="F4003" s="13"/>
    </row>
    <row r="4004" spans="2:6">
      <c r="B4004" s="11"/>
      <c r="D4004" s="14"/>
      <c r="F4004" s="13"/>
    </row>
    <row r="4005" spans="2:6">
      <c r="B4005" s="11"/>
      <c r="D4005" s="14"/>
      <c r="F4005" s="13"/>
    </row>
    <row r="4006" spans="2:6">
      <c r="B4006" s="11"/>
      <c r="D4006" s="14"/>
      <c r="F4006" s="13"/>
    </row>
    <row r="4007" spans="2:6">
      <c r="B4007" s="11"/>
      <c r="D4007" s="14"/>
      <c r="F4007" s="13"/>
    </row>
    <row r="4008" spans="2:6">
      <c r="B4008" s="11"/>
      <c r="D4008" s="14"/>
      <c r="F4008" s="13"/>
    </row>
    <row r="4009" spans="2:6">
      <c r="B4009" s="11"/>
      <c r="D4009" s="14"/>
      <c r="F4009" s="13"/>
    </row>
    <row r="4010" spans="2:6">
      <c r="B4010" s="11"/>
      <c r="D4010" s="14"/>
      <c r="F4010" s="13"/>
    </row>
    <row r="4011" spans="2:6">
      <c r="B4011" s="11"/>
      <c r="D4011" s="14"/>
      <c r="F4011" s="13"/>
    </row>
    <row r="4012" spans="2:6">
      <c r="B4012" s="11"/>
      <c r="D4012" s="14"/>
      <c r="F4012" s="13"/>
    </row>
    <row r="4013" spans="2:6">
      <c r="B4013" s="11"/>
      <c r="D4013" s="14"/>
      <c r="F4013" s="13"/>
    </row>
    <row r="4014" spans="2:6">
      <c r="B4014" s="11"/>
      <c r="D4014" s="14"/>
      <c r="F4014" s="13"/>
    </row>
    <row r="4015" spans="2:6">
      <c r="B4015" s="11"/>
      <c r="D4015" s="14"/>
      <c r="F4015" s="13"/>
    </row>
    <row r="4016" spans="2:6">
      <c r="B4016" s="11"/>
      <c r="D4016" s="14"/>
      <c r="F4016" s="13"/>
    </row>
    <row r="4017" spans="2:6">
      <c r="B4017" s="11"/>
      <c r="D4017" s="14"/>
      <c r="F4017" s="13"/>
    </row>
    <row r="4018" spans="2:6">
      <c r="B4018" s="11"/>
      <c r="D4018" s="14"/>
      <c r="F4018" s="13"/>
    </row>
    <row r="4019" spans="2:6">
      <c r="B4019" s="11"/>
      <c r="D4019" s="14"/>
      <c r="F4019" s="13"/>
    </row>
    <row r="4020" spans="2:6">
      <c r="B4020" s="11"/>
      <c r="D4020" s="14"/>
      <c r="F4020" s="13"/>
    </row>
    <row r="4021" spans="2:6">
      <c r="B4021" s="11"/>
      <c r="D4021" s="14"/>
      <c r="F4021" s="13"/>
    </row>
    <row r="4022" spans="2:6">
      <c r="B4022" s="11"/>
      <c r="D4022" s="14"/>
      <c r="F4022" s="13"/>
    </row>
    <row r="4023" spans="2:6">
      <c r="B4023" s="11"/>
      <c r="D4023" s="14"/>
      <c r="F4023" s="13"/>
    </row>
    <row r="4024" spans="2:6">
      <c r="B4024" s="11"/>
      <c r="D4024" s="14"/>
      <c r="F4024" s="13"/>
    </row>
    <row r="4025" spans="2:6">
      <c r="B4025" s="11"/>
      <c r="D4025" s="14"/>
      <c r="F4025" s="13"/>
    </row>
    <row r="4026" spans="2:6">
      <c r="B4026" s="11"/>
      <c r="D4026" s="14"/>
      <c r="F4026" s="13"/>
    </row>
    <row r="4027" spans="2:6">
      <c r="B4027" s="11"/>
      <c r="D4027" s="14"/>
      <c r="F4027" s="13"/>
    </row>
    <row r="4028" spans="2:6">
      <c r="B4028" s="11"/>
      <c r="D4028" s="14"/>
      <c r="F4028" s="13"/>
    </row>
    <row r="4029" spans="2:6">
      <c r="B4029" s="11"/>
      <c r="D4029" s="14"/>
      <c r="F4029" s="13"/>
    </row>
    <row r="4030" spans="2:6">
      <c r="B4030" s="11"/>
      <c r="D4030" s="14"/>
      <c r="F4030" s="13"/>
    </row>
    <row r="4031" spans="2:6">
      <c r="B4031" s="11"/>
      <c r="D4031" s="14"/>
      <c r="F4031" s="13"/>
    </row>
    <row r="4032" spans="2:6">
      <c r="B4032" s="11"/>
      <c r="D4032" s="14"/>
      <c r="F4032" s="13"/>
    </row>
    <row r="4033" spans="2:6">
      <c r="B4033" s="11"/>
      <c r="D4033" s="14"/>
      <c r="F4033" s="13"/>
    </row>
    <row r="4034" spans="2:6">
      <c r="B4034" s="11"/>
      <c r="D4034" s="14"/>
      <c r="F4034" s="13"/>
    </row>
    <row r="4035" spans="2:6">
      <c r="B4035" s="11"/>
      <c r="D4035" s="14"/>
      <c r="F4035" s="13"/>
    </row>
    <row r="4036" spans="2:6">
      <c r="B4036" s="11"/>
      <c r="D4036" s="14"/>
      <c r="F4036" s="13"/>
    </row>
    <row r="4037" spans="2:6">
      <c r="B4037" s="11"/>
      <c r="D4037" s="14"/>
      <c r="F4037" s="13"/>
    </row>
    <row r="4038" spans="2:6">
      <c r="B4038" s="11"/>
      <c r="D4038" s="14"/>
      <c r="F4038" s="13"/>
    </row>
    <row r="4039" spans="2:6">
      <c r="B4039" s="11"/>
      <c r="D4039" s="14"/>
      <c r="F4039" s="13"/>
    </row>
    <row r="4040" spans="2:6">
      <c r="B4040" s="11"/>
      <c r="D4040" s="14"/>
      <c r="F4040" s="13"/>
    </row>
    <row r="4041" spans="2:6">
      <c r="B4041" s="11"/>
      <c r="D4041" s="14"/>
      <c r="F4041" s="13"/>
    </row>
    <row r="4042" spans="2:6">
      <c r="B4042" s="11"/>
      <c r="D4042" s="14"/>
      <c r="F4042" s="13"/>
    </row>
    <row r="4043" spans="2:6">
      <c r="B4043" s="11"/>
      <c r="D4043" s="14"/>
      <c r="F4043" s="13"/>
    </row>
    <row r="4044" spans="2:6">
      <c r="B4044" s="11"/>
      <c r="D4044" s="14"/>
      <c r="F4044" s="13"/>
    </row>
    <row r="4045" spans="2:6">
      <c r="B4045" s="11"/>
      <c r="D4045" s="14"/>
      <c r="F4045" s="13"/>
    </row>
    <row r="4046" spans="2:6">
      <c r="B4046" s="11"/>
      <c r="D4046" s="14"/>
      <c r="F4046" s="13"/>
    </row>
    <row r="4047" spans="2:6">
      <c r="B4047" s="11"/>
      <c r="D4047" s="14"/>
      <c r="F4047" s="13"/>
    </row>
    <row r="4048" spans="2:6">
      <c r="B4048" s="11"/>
      <c r="D4048" s="14"/>
      <c r="F4048" s="13"/>
    </row>
    <row r="4049" spans="2:6">
      <c r="B4049" s="11"/>
      <c r="D4049" s="14"/>
      <c r="F4049" s="13"/>
    </row>
    <row r="4050" spans="2:6">
      <c r="B4050" s="11"/>
      <c r="D4050" s="14"/>
      <c r="F4050" s="13"/>
    </row>
    <row r="4051" spans="2:6">
      <c r="B4051" s="11"/>
      <c r="D4051" s="14"/>
      <c r="F4051" s="13"/>
    </row>
    <row r="4052" spans="2:6">
      <c r="B4052" s="11"/>
      <c r="D4052" s="14"/>
      <c r="F4052" s="13"/>
    </row>
    <row r="4053" spans="2:6">
      <c r="B4053" s="11"/>
      <c r="D4053" s="14"/>
      <c r="F4053" s="13"/>
    </row>
    <row r="4054" spans="2:6">
      <c r="B4054" s="11"/>
      <c r="D4054" s="14"/>
      <c r="F4054" s="13"/>
    </row>
    <row r="4055" spans="2:6">
      <c r="B4055" s="11"/>
      <c r="D4055" s="14"/>
      <c r="F4055" s="13"/>
    </row>
    <row r="4056" spans="2:6">
      <c r="B4056" s="11"/>
      <c r="D4056" s="14"/>
      <c r="F4056" s="13"/>
    </row>
    <row r="4057" spans="2:6">
      <c r="B4057" s="11"/>
      <c r="D4057" s="14"/>
      <c r="F4057" s="13"/>
    </row>
    <row r="4058" spans="2:6">
      <c r="B4058" s="11"/>
      <c r="D4058" s="14"/>
      <c r="F4058" s="13"/>
    </row>
    <row r="4059" spans="2:6">
      <c r="B4059" s="11"/>
      <c r="D4059" s="14"/>
      <c r="F4059" s="13"/>
    </row>
    <row r="4060" spans="2:6">
      <c r="B4060" s="11"/>
      <c r="D4060" s="14"/>
      <c r="F4060" s="13"/>
    </row>
    <row r="4061" spans="2:6">
      <c r="B4061" s="11"/>
      <c r="D4061" s="14"/>
      <c r="F4061" s="13"/>
    </row>
    <row r="4062" spans="2:6">
      <c r="B4062" s="11"/>
      <c r="D4062" s="14"/>
      <c r="F4062" s="13"/>
    </row>
    <row r="4063" spans="2:6">
      <c r="B4063" s="11"/>
      <c r="D4063" s="14"/>
      <c r="F4063" s="13"/>
    </row>
    <row r="4064" spans="2:6">
      <c r="B4064" s="11"/>
      <c r="D4064" s="14"/>
      <c r="F4064" s="13"/>
    </row>
    <row r="4065" spans="2:6">
      <c r="B4065" s="11"/>
      <c r="D4065" s="14"/>
      <c r="F4065" s="13"/>
    </row>
    <row r="4066" spans="2:6">
      <c r="B4066" s="11"/>
      <c r="D4066" s="14"/>
      <c r="F4066" s="13"/>
    </row>
    <row r="4067" spans="2:6">
      <c r="B4067" s="11"/>
      <c r="D4067" s="14"/>
      <c r="F4067" s="13"/>
    </row>
    <row r="4068" spans="2:6">
      <c r="B4068" s="11"/>
      <c r="D4068" s="14"/>
      <c r="F4068" s="13"/>
    </row>
    <row r="4069" spans="2:6">
      <c r="B4069" s="11"/>
      <c r="D4069" s="14"/>
      <c r="F4069" s="13"/>
    </row>
    <row r="4070" spans="2:6">
      <c r="B4070" s="11"/>
      <c r="D4070" s="14"/>
      <c r="F4070" s="13"/>
    </row>
    <row r="4071" spans="2:6">
      <c r="B4071" s="11"/>
      <c r="D4071" s="14"/>
      <c r="F4071" s="13"/>
    </row>
    <row r="4072" spans="2:6">
      <c r="B4072" s="11"/>
      <c r="D4072" s="14"/>
      <c r="F4072" s="13"/>
    </row>
    <row r="4073" spans="2:6">
      <c r="B4073" s="11"/>
      <c r="D4073" s="14"/>
      <c r="F4073" s="13"/>
    </row>
    <row r="4074" spans="2:6">
      <c r="B4074" s="11"/>
      <c r="D4074" s="14"/>
      <c r="F4074" s="13"/>
    </row>
    <row r="4075" spans="2:6">
      <c r="B4075" s="11"/>
      <c r="D4075" s="14"/>
      <c r="F4075" s="13"/>
    </row>
    <row r="4076" spans="2:6">
      <c r="B4076" s="11"/>
      <c r="D4076" s="14"/>
      <c r="F4076" s="13"/>
    </row>
    <row r="4077" spans="2:6">
      <c r="B4077" s="11"/>
      <c r="D4077" s="14"/>
      <c r="F4077" s="13"/>
    </row>
    <row r="4078" spans="2:6">
      <c r="B4078" s="11"/>
      <c r="D4078" s="14"/>
      <c r="F4078" s="13"/>
    </row>
    <row r="4079" spans="2:6">
      <c r="B4079" s="11"/>
      <c r="D4079" s="14"/>
      <c r="F4079" s="13"/>
    </row>
    <row r="4080" spans="2:6">
      <c r="B4080" s="11"/>
      <c r="D4080" s="14"/>
      <c r="F4080" s="13"/>
    </row>
    <row r="4081" spans="2:6">
      <c r="B4081" s="11"/>
      <c r="D4081" s="14"/>
      <c r="F4081" s="13"/>
    </row>
    <row r="4082" spans="2:6">
      <c r="B4082" s="11"/>
      <c r="D4082" s="14"/>
      <c r="F4082" s="13"/>
    </row>
    <row r="4083" spans="2:6">
      <c r="B4083" s="11"/>
      <c r="D4083" s="14"/>
      <c r="F4083" s="13"/>
    </row>
    <row r="4084" spans="2:6">
      <c r="B4084" s="11"/>
      <c r="D4084" s="14"/>
      <c r="F4084" s="13"/>
    </row>
    <row r="4085" spans="2:6">
      <c r="B4085" s="11"/>
      <c r="D4085" s="14"/>
      <c r="F4085" s="13"/>
    </row>
    <row r="4086" spans="2:6">
      <c r="B4086" s="11"/>
      <c r="D4086" s="14"/>
      <c r="F4086" s="13"/>
    </row>
    <row r="4087" spans="2:6">
      <c r="B4087" s="11"/>
      <c r="D4087" s="14"/>
      <c r="F4087" s="13"/>
    </row>
    <row r="4088" spans="2:6">
      <c r="B4088" s="11"/>
      <c r="D4088" s="14"/>
      <c r="F4088" s="13"/>
    </row>
    <row r="4089" spans="2:6">
      <c r="B4089" s="11"/>
      <c r="D4089" s="14"/>
      <c r="F4089" s="13"/>
    </row>
    <row r="4090" spans="2:6">
      <c r="B4090" s="11"/>
      <c r="D4090" s="14"/>
      <c r="F4090" s="13"/>
    </row>
    <row r="4091" spans="2:6">
      <c r="B4091" s="11"/>
      <c r="D4091" s="14"/>
      <c r="F4091" s="13"/>
    </row>
    <row r="4092" spans="2:6">
      <c r="B4092" s="11"/>
      <c r="D4092" s="14"/>
      <c r="F4092" s="13"/>
    </row>
    <row r="4093" spans="2:6">
      <c r="B4093" s="11"/>
      <c r="D4093" s="14"/>
      <c r="F4093" s="13"/>
    </row>
    <row r="4094" spans="2:6">
      <c r="B4094" s="11"/>
      <c r="D4094" s="14"/>
      <c r="F4094" s="13"/>
    </row>
    <row r="4095" spans="2:6">
      <c r="B4095" s="11"/>
      <c r="D4095" s="14"/>
      <c r="F4095" s="13"/>
    </row>
    <row r="4096" spans="2:6">
      <c r="B4096" s="11"/>
      <c r="D4096" s="14"/>
      <c r="F4096" s="13"/>
    </row>
    <row r="4097" spans="2:6">
      <c r="B4097" s="11"/>
      <c r="D4097" s="14"/>
      <c r="F4097" s="13"/>
    </row>
    <row r="4098" spans="2:6">
      <c r="B4098" s="11"/>
      <c r="D4098" s="14"/>
      <c r="F4098" s="13"/>
    </row>
    <row r="4099" spans="2:6">
      <c r="B4099" s="11"/>
      <c r="D4099" s="14"/>
      <c r="F4099" s="13"/>
    </row>
    <row r="4100" spans="2:6">
      <c r="B4100" s="11"/>
      <c r="D4100" s="14"/>
      <c r="F4100" s="13"/>
    </row>
    <row r="4101" spans="2:6">
      <c r="B4101" s="11"/>
      <c r="D4101" s="14"/>
      <c r="F4101" s="13"/>
    </row>
    <row r="4102" spans="2:6">
      <c r="B4102" s="11"/>
      <c r="D4102" s="14"/>
      <c r="F4102" s="13"/>
    </row>
    <row r="4103" spans="2:6">
      <c r="B4103" s="11"/>
      <c r="D4103" s="14"/>
      <c r="F4103" s="13"/>
    </row>
    <row r="4104" spans="2:6">
      <c r="B4104" s="11"/>
      <c r="D4104" s="14"/>
      <c r="F4104" s="13"/>
    </row>
    <row r="4105" spans="2:6">
      <c r="B4105" s="11"/>
      <c r="D4105" s="14"/>
      <c r="F4105" s="13"/>
    </row>
    <row r="4106" spans="2:6">
      <c r="B4106" s="11"/>
      <c r="D4106" s="14"/>
      <c r="F4106" s="13"/>
    </row>
    <row r="4107" spans="2:6">
      <c r="B4107" s="11"/>
      <c r="D4107" s="14"/>
      <c r="F4107" s="13"/>
    </row>
    <row r="4108" spans="2:6">
      <c r="B4108" s="11"/>
      <c r="D4108" s="14"/>
      <c r="F4108" s="13"/>
    </row>
    <row r="4109" spans="2:6">
      <c r="B4109" s="11"/>
      <c r="D4109" s="14"/>
      <c r="F4109" s="13"/>
    </row>
    <row r="4110" spans="2:6">
      <c r="B4110" s="11"/>
      <c r="D4110" s="14"/>
      <c r="F4110" s="13"/>
    </row>
    <row r="4111" spans="2:6">
      <c r="B4111" s="11"/>
      <c r="D4111" s="14"/>
      <c r="F4111" s="13"/>
    </row>
    <row r="4112" spans="2:6">
      <c r="B4112" s="11"/>
      <c r="D4112" s="14"/>
      <c r="F4112" s="13"/>
    </row>
    <row r="4113" spans="2:6">
      <c r="B4113" s="11"/>
      <c r="D4113" s="14"/>
      <c r="F4113" s="13"/>
    </row>
    <row r="4114" spans="2:6">
      <c r="B4114" s="11"/>
      <c r="D4114" s="14"/>
      <c r="F4114" s="13"/>
    </row>
    <row r="4115" spans="2:6">
      <c r="B4115" s="11"/>
      <c r="D4115" s="14"/>
      <c r="F4115" s="13"/>
    </row>
    <row r="4116" spans="2:6">
      <c r="B4116" s="11"/>
      <c r="D4116" s="14"/>
      <c r="F4116" s="13"/>
    </row>
    <row r="4117" spans="2:6">
      <c r="B4117" s="11"/>
      <c r="D4117" s="14"/>
      <c r="F4117" s="13"/>
    </row>
    <row r="4118" spans="2:6">
      <c r="B4118" s="11"/>
      <c r="D4118" s="14"/>
      <c r="F4118" s="13"/>
    </row>
    <row r="4119" spans="2:6">
      <c r="B4119" s="11"/>
      <c r="D4119" s="14"/>
      <c r="F4119" s="13"/>
    </row>
    <row r="4120" spans="2:6">
      <c r="B4120" s="11"/>
      <c r="D4120" s="14"/>
      <c r="F4120" s="13"/>
    </row>
    <row r="4121" spans="2:6">
      <c r="B4121" s="11"/>
      <c r="D4121" s="14"/>
      <c r="F4121" s="13"/>
    </row>
    <row r="4122" spans="2:6">
      <c r="B4122" s="11"/>
      <c r="D4122" s="14"/>
      <c r="F4122" s="13"/>
    </row>
    <row r="4123" spans="2:6">
      <c r="B4123" s="11"/>
      <c r="D4123" s="14"/>
      <c r="F4123" s="13"/>
    </row>
    <row r="4124" spans="2:6">
      <c r="B4124" s="11"/>
      <c r="D4124" s="14"/>
      <c r="F4124" s="13"/>
    </row>
    <row r="4125" spans="2:6">
      <c r="B4125" s="11"/>
      <c r="D4125" s="14"/>
      <c r="F4125" s="13"/>
    </row>
    <row r="4126" spans="2:6">
      <c r="B4126" s="11"/>
      <c r="D4126" s="14"/>
      <c r="F4126" s="13"/>
    </row>
    <row r="4127" spans="2:6">
      <c r="B4127" s="11"/>
      <c r="D4127" s="14"/>
      <c r="F4127" s="13"/>
    </row>
    <row r="4128" spans="2:6">
      <c r="B4128" s="11"/>
      <c r="D4128" s="14"/>
      <c r="F4128" s="13"/>
    </row>
    <row r="4129" spans="2:6">
      <c r="B4129" s="11"/>
      <c r="D4129" s="14"/>
      <c r="F4129" s="13"/>
    </row>
    <row r="4130" spans="2:6">
      <c r="B4130" s="11"/>
      <c r="D4130" s="14"/>
      <c r="F4130" s="13"/>
    </row>
    <row r="4131" spans="2:6">
      <c r="B4131" s="11"/>
      <c r="D4131" s="14"/>
      <c r="F4131" s="13"/>
    </row>
    <row r="4132" spans="2:6">
      <c r="B4132" s="11"/>
      <c r="D4132" s="14"/>
      <c r="F4132" s="13"/>
    </row>
    <row r="4133" spans="2:6">
      <c r="B4133" s="11"/>
      <c r="D4133" s="14"/>
      <c r="F4133" s="13"/>
    </row>
    <row r="4134" spans="2:6">
      <c r="B4134" s="11"/>
      <c r="D4134" s="14"/>
      <c r="F4134" s="13"/>
    </row>
    <row r="4135" spans="2:6">
      <c r="B4135" s="11"/>
      <c r="D4135" s="14"/>
      <c r="F4135" s="13"/>
    </row>
    <row r="4136" spans="2:6">
      <c r="B4136" s="11"/>
      <c r="D4136" s="14"/>
      <c r="F4136" s="13"/>
    </row>
    <row r="4137" spans="2:6">
      <c r="B4137" s="11"/>
      <c r="D4137" s="14"/>
      <c r="F4137" s="13"/>
    </row>
    <row r="4138" spans="2:6">
      <c r="B4138" s="11"/>
      <c r="D4138" s="14"/>
      <c r="F4138" s="13"/>
    </row>
    <row r="4139" spans="2:6">
      <c r="B4139" s="11"/>
      <c r="D4139" s="14"/>
      <c r="F4139" s="13"/>
    </row>
    <row r="4140" spans="2:6">
      <c r="B4140" s="11"/>
      <c r="D4140" s="14"/>
      <c r="F4140" s="13"/>
    </row>
    <row r="4141" spans="2:6">
      <c r="B4141" s="11"/>
      <c r="D4141" s="14"/>
      <c r="F4141" s="13"/>
    </row>
    <row r="4142" spans="2:6">
      <c r="B4142" s="11"/>
      <c r="D4142" s="14"/>
      <c r="F4142" s="13"/>
    </row>
    <row r="4143" spans="2:6">
      <c r="B4143" s="11"/>
      <c r="D4143" s="14"/>
      <c r="F4143" s="13"/>
    </row>
    <row r="4144" spans="2:6">
      <c r="B4144" s="11"/>
      <c r="D4144" s="14"/>
      <c r="F4144" s="13"/>
    </row>
    <row r="4145" spans="2:6">
      <c r="B4145" s="11"/>
      <c r="D4145" s="14"/>
      <c r="F4145" s="13"/>
    </row>
    <row r="4146" spans="2:6">
      <c r="B4146" s="11"/>
      <c r="D4146" s="14"/>
      <c r="F4146" s="13"/>
    </row>
    <row r="4147" spans="2:6">
      <c r="B4147" s="11"/>
      <c r="D4147" s="14"/>
      <c r="F4147" s="13"/>
    </row>
    <row r="4148" spans="2:6">
      <c r="B4148" s="11"/>
      <c r="D4148" s="14"/>
      <c r="F4148" s="13"/>
    </row>
    <row r="4149" spans="2:6">
      <c r="B4149" s="11"/>
      <c r="D4149" s="14"/>
      <c r="F4149" s="13"/>
    </row>
    <row r="4150" spans="2:6">
      <c r="B4150" s="11"/>
      <c r="D4150" s="14"/>
      <c r="F4150" s="13"/>
    </row>
    <row r="4151" spans="2:6">
      <c r="B4151" s="11"/>
      <c r="D4151" s="14"/>
      <c r="F4151" s="13"/>
    </row>
    <row r="4152" spans="2:6">
      <c r="B4152" s="11"/>
      <c r="D4152" s="14"/>
      <c r="F4152" s="13"/>
    </row>
    <row r="4153" spans="2:6">
      <c r="B4153" s="11"/>
      <c r="D4153" s="14"/>
      <c r="F4153" s="13"/>
    </row>
    <row r="4154" spans="2:6">
      <c r="B4154" s="11"/>
      <c r="D4154" s="14"/>
      <c r="F4154" s="13"/>
    </row>
    <row r="4155" spans="2:6">
      <c r="B4155" s="11"/>
      <c r="D4155" s="14"/>
      <c r="F4155" s="13"/>
    </row>
    <row r="4156" spans="2:6">
      <c r="B4156" s="11"/>
      <c r="D4156" s="14"/>
      <c r="F4156" s="13"/>
    </row>
    <row r="4157" spans="2:6">
      <c r="B4157" s="11"/>
      <c r="D4157" s="14"/>
      <c r="F4157" s="13"/>
    </row>
    <row r="4158" spans="2:6">
      <c r="B4158" s="11"/>
      <c r="D4158" s="14"/>
      <c r="F4158" s="13"/>
    </row>
    <row r="4159" spans="2:6">
      <c r="B4159" s="11"/>
      <c r="D4159" s="14"/>
      <c r="F4159" s="13"/>
    </row>
    <row r="4160" spans="2:6">
      <c r="B4160" s="11"/>
      <c r="D4160" s="14"/>
      <c r="F4160" s="13"/>
    </row>
    <row r="4161" spans="2:6">
      <c r="B4161" s="11"/>
      <c r="D4161" s="14"/>
      <c r="F4161" s="13"/>
    </row>
    <row r="4162" spans="2:6">
      <c r="B4162" s="11"/>
      <c r="D4162" s="14"/>
      <c r="F4162" s="13"/>
    </row>
    <row r="4163" spans="2:6">
      <c r="B4163" s="11"/>
      <c r="D4163" s="14"/>
      <c r="F4163" s="13"/>
    </row>
    <row r="4164" spans="2:6">
      <c r="B4164" s="11"/>
      <c r="D4164" s="14"/>
      <c r="F4164" s="13"/>
    </row>
    <row r="4165" spans="2:6">
      <c r="B4165" s="11"/>
      <c r="D4165" s="14"/>
      <c r="F4165" s="13"/>
    </row>
    <row r="4166" spans="2:6">
      <c r="B4166" s="11"/>
      <c r="D4166" s="14"/>
      <c r="F4166" s="13"/>
    </row>
    <row r="4167" spans="2:6">
      <c r="B4167" s="11"/>
      <c r="D4167" s="14"/>
      <c r="F4167" s="13"/>
    </row>
    <row r="4168" spans="2:6">
      <c r="B4168" s="11"/>
      <c r="D4168" s="14"/>
      <c r="F4168" s="13"/>
    </row>
    <row r="4169" spans="2:6">
      <c r="B4169" s="11"/>
      <c r="D4169" s="14"/>
      <c r="F4169" s="13"/>
    </row>
    <row r="4170" spans="2:6">
      <c r="B4170" s="11"/>
      <c r="D4170" s="14"/>
      <c r="F4170" s="13"/>
    </row>
    <row r="4171" spans="2:6">
      <c r="B4171" s="11"/>
      <c r="D4171" s="14"/>
      <c r="F4171" s="13"/>
    </row>
    <row r="4172" spans="2:6">
      <c r="B4172" s="11"/>
      <c r="D4172" s="14"/>
      <c r="F4172" s="13"/>
    </row>
    <row r="4173" spans="2:6">
      <c r="B4173" s="11"/>
      <c r="D4173" s="14"/>
      <c r="F4173" s="13"/>
    </row>
    <row r="4174" spans="2:6">
      <c r="B4174" s="11"/>
      <c r="D4174" s="14"/>
      <c r="F4174" s="13"/>
    </row>
    <row r="4175" spans="2:6">
      <c r="B4175" s="11"/>
      <c r="D4175" s="14"/>
      <c r="F4175" s="13"/>
    </row>
    <row r="4176" spans="2:6">
      <c r="B4176" s="11"/>
      <c r="D4176" s="14"/>
      <c r="F4176" s="13"/>
    </row>
    <row r="4177" spans="2:6">
      <c r="B4177" s="11"/>
      <c r="D4177" s="14"/>
      <c r="F4177" s="13"/>
    </row>
    <row r="4178" spans="2:6">
      <c r="B4178" s="11"/>
      <c r="D4178" s="14"/>
      <c r="F4178" s="13"/>
    </row>
    <row r="4179" spans="2:6">
      <c r="B4179" s="11"/>
      <c r="D4179" s="14"/>
      <c r="F4179" s="13"/>
    </row>
    <row r="4180" spans="2:6">
      <c r="B4180" s="11"/>
      <c r="D4180" s="14"/>
      <c r="F4180" s="13"/>
    </row>
    <row r="4181" spans="2:6">
      <c r="B4181" s="11"/>
      <c r="D4181" s="14"/>
      <c r="F4181" s="13"/>
    </row>
    <row r="4182" spans="2:6">
      <c r="B4182" s="11"/>
      <c r="D4182" s="14"/>
      <c r="F4182" s="13"/>
    </row>
    <row r="4183" spans="2:6">
      <c r="B4183" s="11"/>
      <c r="D4183" s="14"/>
      <c r="F4183" s="13"/>
    </row>
    <row r="4184" spans="2:6">
      <c r="B4184" s="11"/>
      <c r="D4184" s="14"/>
      <c r="F4184" s="13"/>
    </row>
    <row r="4185" spans="2:6">
      <c r="B4185" s="11"/>
      <c r="D4185" s="14"/>
      <c r="F4185" s="13"/>
    </row>
    <row r="4186" spans="2:6">
      <c r="B4186" s="11"/>
      <c r="D4186" s="14"/>
      <c r="F4186" s="13"/>
    </row>
    <row r="4187" spans="2:6">
      <c r="B4187" s="11"/>
      <c r="D4187" s="14"/>
      <c r="F4187" s="13"/>
    </row>
    <row r="4188" spans="2:6">
      <c r="B4188" s="11"/>
      <c r="D4188" s="14"/>
      <c r="F4188" s="13"/>
    </row>
    <row r="4189" spans="2:6">
      <c r="B4189" s="11"/>
      <c r="D4189" s="14"/>
      <c r="F4189" s="13"/>
    </row>
    <row r="4190" spans="2:6">
      <c r="B4190" s="11"/>
      <c r="D4190" s="14"/>
      <c r="F4190" s="13"/>
    </row>
    <row r="4191" spans="2:6">
      <c r="B4191" s="11"/>
      <c r="D4191" s="14"/>
      <c r="F4191" s="13"/>
    </row>
    <row r="4192" spans="2:6">
      <c r="B4192" s="11"/>
      <c r="D4192" s="14"/>
      <c r="F4192" s="13"/>
    </row>
    <row r="4193" spans="2:6">
      <c r="B4193" s="11"/>
      <c r="D4193" s="14"/>
      <c r="F4193" s="13"/>
    </row>
    <row r="4194" spans="2:6">
      <c r="B4194" s="11"/>
      <c r="D4194" s="14"/>
      <c r="F4194" s="13"/>
    </row>
    <row r="4195" spans="2:6">
      <c r="B4195" s="11"/>
      <c r="D4195" s="14"/>
      <c r="F4195" s="13"/>
    </row>
    <row r="4196" spans="2:6">
      <c r="B4196" s="11"/>
      <c r="D4196" s="14"/>
      <c r="F4196" s="13"/>
    </row>
    <row r="4197" spans="2:6">
      <c r="B4197" s="11"/>
      <c r="D4197" s="14"/>
      <c r="F4197" s="13"/>
    </row>
    <row r="4198" spans="2:6">
      <c r="B4198" s="11"/>
      <c r="D4198" s="14"/>
      <c r="F4198" s="13"/>
    </row>
    <row r="4199" spans="2:6">
      <c r="B4199" s="11"/>
      <c r="D4199" s="14"/>
      <c r="F4199" s="13"/>
    </row>
    <row r="4200" spans="2:6">
      <c r="B4200" s="11"/>
      <c r="D4200" s="14"/>
      <c r="F4200" s="13"/>
    </row>
    <row r="4201" spans="2:6">
      <c r="B4201" s="11"/>
      <c r="D4201" s="14"/>
      <c r="F4201" s="13"/>
    </row>
    <row r="4202" spans="2:6">
      <c r="B4202" s="11"/>
      <c r="D4202" s="14"/>
      <c r="F4202" s="13"/>
    </row>
    <row r="4203" spans="2:6">
      <c r="B4203" s="11"/>
      <c r="D4203" s="14"/>
      <c r="F4203" s="13"/>
    </row>
    <row r="4204" spans="2:6">
      <c r="B4204" s="11"/>
      <c r="D4204" s="14"/>
      <c r="F4204" s="13"/>
    </row>
    <row r="4205" spans="2:6">
      <c r="B4205" s="11"/>
      <c r="D4205" s="14"/>
      <c r="F4205" s="13"/>
    </row>
    <row r="4206" spans="2:6">
      <c r="B4206" s="11"/>
      <c r="D4206" s="14"/>
      <c r="F4206" s="13"/>
    </row>
    <row r="4207" spans="2:6">
      <c r="B4207" s="11"/>
      <c r="D4207" s="14"/>
      <c r="F4207" s="13"/>
    </row>
    <row r="4208" spans="2:6">
      <c r="B4208" s="11"/>
      <c r="D4208" s="14"/>
      <c r="F4208" s="13"/>
    </row>
    <row r="4209" spans="2:6">
      <c r="B4209" s="11"/>
      <c r="D4209" s="14"/>
      <c r="F4209" s="13"/>
    </row>
    <row r="4210" spans="2:6">
      <c r="B4210" s="11"/>
      <c r="D4210" s="14"/>
      <c r="F4210" s="13"/>
    </row>
    <row r="4211" spans="2:6">
      <c r="B4211" s="11"/>
      <c r="D4211" s="14"/>
      <c r="F4211" s="13"/>
    </row>
    <row r="4212" spans="2:6">
      <c r="B4212" s="11"/>
      <c r="D4212" s="14"/>
      <c r="F4212" s="13"/>
    </row>
    <row r="4213" spans="2:6">
      <c r="B4213" s="11"/>
      <c r="D4213" s="14"/>
      <c r="F4213" s="13"/>
    </row>
    <row r="4214" spans="2:6">
      <c r="B4214" s="11"/>
      <c r="D4214" s="14"/>
      <c r="F4214" s="13"/>
    </row>
    <row r="4215" spans="2:6">
      <c r="B4215" s="11"/>
      <c r="D4215" s="14"/>
      <c r="F4215" s="13"/>
    </row>
    <row r="4216" spans="2:6">
      <c r="B4216" s="11"/>
      <c r="D4216" s="14"/>
      <c r="F4216" s="13"/>
    </row>
    <row r="4217" spans="2:6">
      <c r="B4217" s="11"/>
      <c r="D4217" s="14"/>
      <c r="F4217" s="13"/>
    </row>
    <row r="4218" spans="2:6">
      <c r="B4218" s="11"/>
      <c r="D4218" s="14"/>
      <c r="F4218" s="13"/>
    </row>
    <row r="4219" spans="2:6">
      <c r="B4219" s="11"/>
      <c r="D4219" s="14"/>
      <c r="F4219" s="13"/>
    </row>
    <row r="4220" spans="2:6">
      <c r="B4220" s="11"/>
      <c r="D4220" s="14"/>
      <c r="F4220" s="13"/>
    </row>
    <row r="4221" spans="2:6">
      <c r="B4221" s="11"/>
      <c r="D4221" s="14"/>
      <c r="F4221" s="13"/>
    </row>
    <row r="4222" spans="2:6">
      <c r="B4222" s="11"/>
      <c r="D4222" s="14"/>
      <c r="F4222" s="13"/>
    </row>
    <row r="4223" spans="2:6">
      <c r="B4223" s="11"/>
      <c r="D4223" s="14"/>
      <c r="F4223" s="13"/>
    </row>
    <row r="4224" spans="2:6">
      <c r="B4224" s="11"/>
      <c r="D4224" s="14"/>
      <c r="F4224" s="13"/>
    </row>
    <row r="4225" spans="2:6">
      <c r="B4225" s="11"/>
      <c r="D4225" s="14"/>
      <c r="F4225" s="13"/>
    </row>
    <row r="4226" spans="2:6">
      <c r="B4226" s="11"/>
      <c r="D4226" s="14"/>
      <c r="F4226" s="13"/>
    </row>
    <row r="4227" spans="2:6">
      <c r="B4227" s="11"/>
      <c r="D4227" s="14"/>
      <c r="F4227" s="13"/>
    </row>
    <row r="4228" spans="2:6">
      <c r="B4228" s="11"/>
      <c r="D4228" s="14"/>
      <c r="F4228" s="13"/>
    </row>
    <row r="4229" spans="2:6">
      <c r="B4229" s="11"/>
      <c r="D4229" s="14"/>
      <c r="F4229" s="13"/>
    </row>
    <row r="4230" spans="2:6">
      <c r="B4230" s="11"/>
      <c r="D4230" s="14"/>
      <c r="F4230" s="13"/>
    </row>
    <row r="4231" spans="2:6">
      <c r="B4231" s="11"/>
      <c r="D4231" s="14"/>
      <c r="F4231" s="13"/>
    </row>
    <row r="4232" spans="2:6">
      <c r="B4232" s="11"/>
      <c r="D4232" s="14"/>
      <c r="F4232" s="13"/>
    </row>
    <row r="4233" spans="2:6">
      <c r="B4233" s="11"/>
      <c r="D4233" s="14"/>
      <c r="F4233" s="13"/>
    </row>
    <row r="4234" spans="2:6">
      <c r="B4234" s="11"/>
      <c r="D4234" s="14"/>
      <c r="F4234" s="13"/>
    </row>
    <row r="4235" spans="2:6">
      <c r="B4235" s="11"/>
      <c r="D4235" s="14"/>
      <c r="F4235" s="13"/>
    </row>
    <row r="4236" spans="2:6">
      <c r="B4236" s="11"/>
      <c r="D4236" s="14"/>
      <c r="F4236" s="13"/>
    </row>
    <row r="4237" spans="2:6">
      <c r="B4237" s="11"/>
      <c r="D4237" s="14"/>
      <c r="F4237" s="13"/>
    </row>
    <row r="4238" spans="2:6">
      <c r="B4238" s="11"/>
      <c r="D4238" s="14"/>
      <c r="F4238" s="13"/>
    </row>
    <row r="4239" spans="2:6">
      <c r="B4239" s="11"/>
      <c r="D4239" s="14"/>
      <c r="F4239" s="13"/>
    </row>
    <row r="4240" spans="2:6">
      <c r="B4240" s="11"/>
      <c r="D4240" s="14"/>
      <c r="F4240" s="13"/>
    </row>
    <row r="4241" spans="2:6">
      <c r="B4241" s="11"/>
      <c r="D4241" s="14"/>
      <c r="F4241" s="13"/>
    </row>
    <row r="4242" spans="2:6">
      <c r="B4242" s="11"/>
      <c r="D4242" s="14"/>
      <c r="F4242" s="13"/>
    </row>
  </sheetData>
  <mergeCells count="55">
    <mergeCell ref="C550:D550"/>
    <mergeCell ref="C565:D565"/>
    <mergeCell ref="C456:D456"/>
    <mergeCell ref="C457:D457"/>
    <mergeCell ref="C474:D474"/>
    <mergeCell ref="C511:D511"/>
    <mergeCell ref="C520:D520"/>
    <mergeCell ref="C537:D537"/>
    <mergeCell ref="C449:D449"/>
    <mergeCell ref="C262:D262"/>
    <mergeCell ref="C277:D277"/>
    <mergeCell ref="C294:D294"/>
    <mergeCell ref="C299:D299"/>
    <mergeCell ref="C314:D314"/>
    <mergeCell ref="C315:D315"/>
    <mergeCell ref="C352:D352"/>
    <mergeCell ref="C383:D383"/>
    <mergeCell ref="C384:D384"/>
    <mergeCell ref="C407:D407"/>
    <mergeCell ref="C424:D424"/>
    <mergeCell ref="C261:D261"/>
    <mergeCell ref="C152:D152"/>
    <mergeCell ref="C159:D159"/>
    <mergeCell ref="C160:D160"/>
    <mergeCell ref="C166:D166"/>
    <mergeCell ref="C169:D169"/>
    <mergeCell ref="C170:D170"/>
    <mergeCell ref="C186:D186"/>
    <mergeCell ref="C189:D189"/>
    <mergeCell ref="C192:D192"/>
    <mergeCell ref="C204:D204"/>
    <mergeCell ref="C207:D207"/>
    <mergeCell ref="C139:D139"/>
    <mergeCell ref="C11:D11"/>
    <mergeCell ref="C18:D18"/>
    <mergeCell ref="C33:D33"/>
    <mergeCell ref="C85:D85"/>
    <mergeCell ref="C98:D98"/>
    <mergeCell ref="C99:D99"/>
    <mergeCell ref="C114:D114"/>
    <mergeCell ref="C127:D127"/>
    <mergeCell ref="C128:D128"/>
    <mergeCell ref="F9:F10"/>
    <mergeCell ref="A1:F1"/>
    <mergeCell ref="A2:F2"/>
    <mergeCell ref="A3:F4"/>
    <mergeCell ref="A7:C7"/>
    <mergeCell ref="D7:E7"/>
    <mergeCell ref="A8:C8"/>
    <mergeCell ref="D8:E8"/>
    <mergeCell ref="A9:A10"/>
    <mergeCell ref="B9:B10"/>
    <mergeCell ref="C9:C10"/>
    <mergeCell ref="D9:D10"/>
    <mergeCell ref="E9:E10"/>
  </mergeCells>
  <conditionalFormatting sqref="F9">
    <cfRule type="cellIs" dxfId="1" priority="2" stopIfTrue="1" operator="equal">
      <formula>0</formula>
    </cfRule>
  </conditionalFormatting>
  <dataValidations disablePrompts="1" count="1">
    <dataValidation allowBlank="1" showInputMessage="1" showErrorMessage="1" promptTitle="Atenção!!!" prompt="Para inserir novos ítens basta inserir linhas." sqref="B12:B13 B15:B16 B19 B21 B23 B27 B29 B31 B44 B48 B61 B63 B65 B67 B69 B71 B73 B75 B77 B79 B86 B92 B96 B100 B102 B104 B109 B112 B115 B117 B119 B122 B125 B129 B131 B134 B137 B140 B142 B145 B148 B150 B153 B155 B157 B167 B171 B173 B180 B182 B187 B190 B193 B195 B198 B200 B202 B205 B208 B219 B229 B239 B241 B251 B263 B268 B273 B275 B278 B280 B282 B284 B286 B290 B295 B297 B300 B304 B306 B308 B310 B312 B316 B318 B320 B324 B328 B332 B336 B340 B344 B348 B322 B326 B330 B334 B338 B342 B346 B350 B353 B355 B357 B359 B361 B363 B365 B367 B369 B371 B373 B375 B377 B379 B381 B385 B387 B389 B391 B393 B395 B397 B399 B401 B403 B405 B408 B410 B412 B414 B416 B418 B420 B422 B425 B427 B429 B431 B433 B435 B437 B439 B441 B443 B445 B447 B450 B452 B458 B460 B462 B464 B466 B468 B470 B475 B477 B479 B487 B489 B491 B493 B501 B503 B505 B507 B509 B512 B514 B516 B518 B521 B523 B525 B527 B529 B531 B533 B535 B538" xr:uid="{92D0B9B3-0B32-494D-8EDE-267AC550C9D2}"/>
  </dataValidations>
  <pageMargins left="0.33" right="0.23622047244094491" top="0.39370078740157483" bottom="0.43307086614173229" header="0.31496062992125984" footer="0.31496062992125984"/>
  <pageSetup paperSize="9" scale="60"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704"/>
  <sheetViews>
    <sheetView workbookViewId="0">
      <selection activeCell="E14" sqref="E14:F14"/>
    </sheetView>
  </sheetViews>
  <sheetFormatPr defaultColWidth="9.140625" defaultRowHeight="15"/>
  <cols>
    <col min="1" max="1" width="14.28515625" style="11" customWidth="1"/>
    <col min="2" max="2" width="21.140625" style="17" customWidth="1"/>
    <col min="3" max="3" width="20.28515625" style="11" customWidth="1"/>
    <col min="4" max="4" width="80.42578125" style="18" customWidth="1"/>
    <col min="5" max="5" width="7.7109375" style="12" customWidth="1"/>
    <col min="6" max="6" width="19.85546875" style="15" customWidth="1"/>
    <col min="7" max="16384" width="9.140625" style="4"/>
  </cols>
  <sheetData>
    <row r="1" spans="1:6" ht="91.5" customHeight="1" thickBot="1">
      <c r="A1" s="572" t="s">
        <v>555</v>
      </c>
      <c r="B1" s="573"/>
      <c r="C1" s="573"/>
      <c r="D1" s="573"/>
      <c r="E1" s="573"/>
      <c r="F1" s="574"/>
    </row>
    <row r="2" spans="1:6" ht="15.75" thickBot="1">
      <c r="A2" s="629"/>
      <c r="B2" s="630"/>
      <c r="C2" s="630"/>
      <c r="D2" s="630"/>
      <c r="E2" s="630"/>
      <c r="F2" s="631"/>
    </row>
    <row r="3" spans="1:6" ht="12.95" customHeight="1">
      <c r="A3" s="579" t="s">
        <v>908</v>
      </c>
      <c r="B3" s="580"/>
      <c r="C3" s="580"/>
      <c r="D3" s="580"/>
      <c r="E3" s="580"/>
      <c r="F3" s="581"/>
    </row>
    <row r="4" spans="1:6" ht="23.25" customHeight="1" thickBot="1">
      <c r="A4" s="582"/>
      <c r="B4" s="583"/>
      <c r="C4" s="583"/>
      <c r="D4" s="583"/>
      <c r="E4" s="583"/>
      <c r="F4" s="584"/>
    </row>
    <row r="5" spans="1:6" ht="16.5" thickBot="1">
      <c r="A5" s="419"/>
      <c r="B5" s="19"/>
      <c r="C5" s="19"/>
      <c r="D5" s="19"/>
      <c r="E5" s="19"/>
      <c r="F5" s="420"/>
    </row>
    <row r="6" spans="1:6" ht="15.75">
      <c r="A6" s="305" t="str">
        <f>'BDI NOVO'!$A$3:$H$3</f>
        <v>OBRA : REFORMA E REQUALIFICAÇÃO DO GINÁSIO GOUVEIÃO</v>
      </c>
      <c r="B6" s="85"/>
      <c r="C6" s="306"/>
      <c r="D6" s="85"/>
      <c r="E6" s="85"/>
      <c r="F6" s="173"/>
    </row>
    <row r="7" spans="1:6" ht="15.75">
      <c r="A7" s="589" t="str">
        <f>'BDI NOVO'!$A$4:$V$4</f>
        <v>LOCAL : AMARAJI - PERNAMBUCO</v>
      </c>
      <c r="B7" s="577"/>
      <c r="C7" s="577"/>
      <c r="D7" s="567"/>
      <c r="E7" s="567"/>
      <c r="F7" s="174"/>
    </row>
    <row r="8" spans="1:6" ht="16.5" thickBot="1">
      <c r="A8" s="632"/>
      <c r="B8" s="633"/>
      <c r="C8" s="633"/>
      <c r="D8" s="634"/>
      <c r="E8" s="634"/>
      <c r="F8" s="174"/>
    </row>
    <row r="9" spans="1:6">
      <c r="A9" s="568" t="s">
        <v>0</v>
      </c>
      <c r="B9" s="568"/>
      <c r="C9" s="652" t="s">
        <v>25</v>
      </c>
      <c r="D9" s="653"/>
      <c r="E9" s="639" t="s">
        <v>27</v>
      </c>
      <c r="F9" s="640"/>
    </row>
    <row r="10" spans="1:6" ht="15.75" thickBot="1">
      <c r="A10" s="569"/>
      <c r="B10" s="569"/>
      <c r="C10" s="654"/>
      <c r="D10" s="655"/>
      <c r="E10" s="641"/>
      <c r="F10" s="642"/>
    </row>
    <row r="11" spans="1:6" ht="15.75">
      <c r="A11" s="434">
        <v>1</v>
      </c>
      <c r="B11" s="435"/>
      <c r="C11" s="646" t="s">
        <v>282</v>
      </c>
      <c r="D11" s="646"/>
      <c r="E11" s="643">
        <f>'planilha sem memoria'!J11</f>
        <v>54759.6</v>
      </c>
      <c r="F11" s="644"/>
    </row>
    <row r="12" spans="1:6" ht="15.75">
      <c r="A12" s="149">
        <v>2</v>
      </c>
      <c r="B12" s="374"/>
      <c r="C12" s="645" t="s">
        <v>66</v>
      </c>
      <c r="D12" s="645"/>
      <c r="E12" s="637">
        <f>'planilha sem memoria'!J16</f>
        <v>88357.680000000008</v>
      </c>
      <c r="F12" s="638"/>
    </row>
    <row r="13" spans="1:6" s="5" customFormat="1" ht="15.75">
      <c r="A13" s="149">
        <v>3</v>
      </c>
      <c r="B13" s="374"/>
      <c r="C13" s="645" t="s">
        <v>609</v>
      </c>
      <c r="D13" s="645"/>
      <c r="E13" s="637">
        <f>'planilha sem memoria'!J31</f>
        <v>60970.78</v>
      </c>
      <c r="F13" s="638"/>
    </row>
    <row r="14" spans="1:6" ht="15.75">
      <c r="A14" s="149">
        <v>4</v>
      </c>
      <c r="B14" s="374"/>
      <c r="C14" s="645" t="s">
        <v>324</v>
      </c>
      <c r="D14" s="645"/>
      <c r="E14" s="637">
        <f>'planilha sem memoria'!J64</f>
        <v>3614.87</v>
      </c>
      <c r="F14" s="638"/>
    </row>
    <row r="15" spans="1:6" ht="15.75">
      <c r="A15" s="149">
        <v>5</v>
      </c>
      <c r="B15" s="374"/>
      <c r="C15" s="645" t="s">
        <v>65</v>
      </c>
      <c r="D15" s="645"/>
      <c r="E15" s="637">
        <f>'planilha sem memoria'!J71</f>
        <v>28800.03</v>
      </c>
      <c r="F15" s="638"/>
    </row>
    <row r="16" spans="1:6" ht="15.75">
      <c r="A16" s="149">
        <v>6</v>
      </c>
      <c r="B16" s="374"/>
      <c r="C16" s="645" t="s">
        <v>68</v>
      </c>
      <c r="D16" s="645"/>
      <c r="E16" s="637">
        <f>'planilha sem memoria'!J94</f>
        <v>92221.869999999981</v>
      </c>
      <c r="F16" s="638"/>
    </row>
    <row r="17" spans="1:6" ht="15.75">
      <c r="A17" s="149">
        <v>7</v>
      </c>
      <c r="B17" s="374"/>
      <c r="C17" s="645" t="s">
        <v>344</v>
      </c>
      <c r="D17" s="645"/>
      <c r="E17" s="637">
        <f>'planilha sem memoria'!J122</f>
        <v>33211.760000000002</v>
      </c>
      <c r="F17" s="638"/>
    </row>
    <row r="18" spans="1:6" ht="15.75">
      <c r="A18" s="149">
        <v>8</v>
      </c>
      <c r="B18" s="374"/>
      <c r="C18" s="645" t="s">
        <v>1</v>
      </c>
      <c r="D18" s="645"/>
      <c r="E18" s="637">
        <f>'planilha sem memoria'!J129</f>
        <v>56747.1</v>
      </c>
      <c r="F18" s="638"/>
    </row>
    <row r="19" spans="1:6" ht="15.75">
      <c r="A19" s="149">
        <v>9</v>
      </c>
      <c r="B19" s="374"/>
      <c r="C19" s="645" t="s">
        <v>355</v>
      </c>
      <c r="D19" s="645"/>
      <c r="E19" s="637">
        <f>'planilha sem memoria'!J147</f>
        <v>243811.48000000004</v>
      </c>
      <c r="F19" s="638"/>
    </row>
    <row r="20" spans="1:6" ht="15.75">
      <c r="A20" s="149">
        <v>10</v>
      </c>
      <c r="B20" s="374"/>
      <c r="C20" s="645" t="s">
        <v>63</v>
      </c>
      <c r="D20" s="645"/>
      <c r="E20" s="637">
        <f>'planilha sem memoria'!J158</f>
        <v>7961.11</v>
      </c>
      <c r="F20" s="638"/>
    </row>
    <row r="21" spans="1:6" ht="15.75">
      <c r="A21" s="149">
        <v>11</v>
      </c>
      <c r="B21" s="374"/>
      <c r="C21" s="645" t="s">
        <v>358</v>
      </c>
      <c r="D21" s="645"/>
      <c r="E21" s="637">
        <f>'planilha sem memoria'!J161</f>
        <v>47153.53</v>
      </c>
      <c r="F21" s="638"/>
    </row>
    <row r="22" spans="1:6" ht="15.75">
      <c r="A22" s="149">
        <v>12</v>
      </c>
      <c r="B22" s="374"/>
      <c r="C22" s="645" t="s">
        <v>359</v>
      </c>
      <c r="D22" s="645"/>
      <c r="E22" s="637">
        <f>'planilha sem memoria'!J174</f>
        <v>598293.44999999995</v>
      </c>
      <c r="F22" s="638"/>
    </row>
    <row r="23" spans="1:6" ht="15.75">
      <c r="A23" s="149">
        <v>13</v>
      </c>
      <c r="B23" s="374"/>
      <c r="C23" s="645" t="s">
        <v>69</v>
      </c>
      <c r="D23" s="645"/>
      <c r="E23" s="637">
        <f>'planilha sem memoria'!J202</f>
        <v>53908.3</v>
      </c>
      <c r="F23" s="638"/>
    </row>
    <row r="24" spans="1:6" ht="15.75">
      <c r="A24" s="149">
        <v>14</v>
      </c>
      <c r="B24" s="374"/>
      <c r="C24" s="645" t="s">
        <v>361</v>
      </c>
      <c r="D24" s="645"/>
      <c r="E24" s="637">
        <f>'planilha sem memoria'!J215</f>
        <v>7239.1899999999987</v>
      </c>
      <c r="F24" s="638"/>
    </row>
    <row r="25" spans="1:6" ht="15.75">
      <c r="A25" s="149">
        <v>15</v>
      </c>
      <c r="B25" s="374"/>
      <c r="C25" s="645" t="s">
        <v>362</v>
      </c>
      <c r="D25" s="645"/>
      <c r="E25" s="637">
        <f>'planilha sem memoria'!J284</f>
        <v>22168.379999999997</v>
      </c>
      <c r="F25" s="638"/>
    </row>
    <row r="26" spans="1:6" ht="15.75">
      <c r="A26" s="149">
        <v>16</v>
      </c>
      <c r="B26" s="374"/>
      <c r="C26" s="645" t="s">
        <v>70</v>
      </c>
      <c r="D26" s="645"/>
      <c r="E26" s="637">
        <f>'planilha sem memoria'!J325</f>
        <v>9148.7599999999984</v>
      </c>
      <c r="F26" s="638"/>
    </row>
    <row r="27" spans="1:6" ht="15.75">
      <c r="A27" s="149">
        <v>17</v>
      </c>
      <c r="B27" s="374"/>
      <c r="C27" s="645" t="s">
        <v>382</v>
      </c>
      <c r="D27" s="645"/>
      <c r="E27" s="637">
        <f>'planilha sem memoria'!J350</f>
        <v>1942.85</v>
      </c>
      <c r="F27" s="638"/>
    </row>
    <row r="28" spans="1:6" ht="15.75">
      <c r="A28" s="149">
        <v>18</v>
      </c>
      <c r="B28" s="374"/>
      <c r="C28" s="645" t="s">
        <v>383</v>
      </c>
      <c r="D28" s="645"/>
      <c r="E28" s="637">
        <f>'planilha sem memoria'!J357</f>
        <v>31745.490000000005</v>
      </c>
      <c r="F28" s="638"/>
    </row>
    <row r="29" spans="1:6" ht="15.75">
      <c r="A29" s="149">
        <v>19</v>
      </c>
      <c r="B29" s="374"/>
      <c r="C29" s="645" t="s">
        <v>385</v>
      </c>
      <c r="D29" s="645"/>
      <c r="E29" s="637">
        <f>'planilha sem memoria'!J438</f>
        <v>18602.489999999998</v>
      </c>
      <c r="F29" s="638"/>
    </row>
    <row r="30" spans="1:6" ht="15.75">
      <c r="A30" s="149">
        <v>20</v>
      </c>
      <c r="B30" s="374"/>
      <c r="C30" s="645" t="s">
        <v>33</v>
      </c>
      <c r="D30" s="645"/>
      <c r="E30" s="637">
        <f>'planilha sem memoria'!J451</f>
        <v>31839.15</v>
      </c>
      <c r="F30" s="638"/>
    </row>
    <row r="31" spans="1:6" ht="16.5" thickBot="1">
      <c r="A31" s="436">
        <v>21</v>
      </c>
      <c r="B31" s="437"/>
      <c r="C31" s="651" t="s">
        <v>30</v>
      </c>
      <c r="D31" s="651"/>
      <c r="E31" s="647">
        <f>'planilha sem memoria'!J466</f>
        <v>7059.23</v>
      </c>
      <c r="F31" s="648"/>
    </row>
    <row r="32" spans="1:6" ht="16.5" thickBot="1">
      <c r="A32" s="438"/>
      <c r="B32" s="559" t="s">
        <v>83</v>
      </c>
      <c r="C32" s="560"/>
      <c r="D32" s="561"/>
      <c r="E32" s="649">
        <f>SUM(E11:F31)</f>
        <v>1499557.0999999996</v>
      </c>
      <c r="F32" s="650"/>
    </row>
    <row r="33" spans="2:6">
      <c r="B33" s="11"/>
      <c r="D33" s="14"/>
      <c r="F33" s="13"/>
    </row>
    <row r="34" spans="2:6">
      <c r="B34" s="11"/>
      <c r="D34" s="14"/>
      <c r="F34" s="13"/>
    </row>
    <row r="35" spans="2:6">
      <c r="B35" s="11"/>
      <c r="D35" s="14"/>
      <c r="F35" s="13"/>
    </row>
    <row r="36" spans="2:6">
      <c r="B36" s="11"/>
      <c r="D36" s="14"/>
      <c r="F36" s="13"/>
    </row>
    <row r="37" spans="2:6">
      <c r="B37" s="11"/>
      <c r="D37" s="14"/>
      <c r="F37" s="13"/>
    </row>
    <row r="38" spans="2:6">
      <c r="B38" s="11"/>
      <c r="D38" s="14"/>
      <c r="F38" s="13"/>
    </row>
    <row r="39" spans="2:6">
      <c r="B39" s="11"/>
      <c r="D39" s="14"/>
      <c r="F39" s="13"/>
    </row>
    <row r="40" spans="2:6">
      <c r="B40" s="11"/>
      <c r="D40" s="14"/>
      <c r="F40" s="13"/>
    </row>
    <row r="41" spans="2:6">
      <c r="B41" s="11"/>
      <c r="D41" s="14"/>
      <c r="F41" s="13"/>
    </row>
    <row r="42" spans="2:6">
      <c r="B42" s="11"/>
      <c r="D42" s="14"/>
      <c r="F42" s="13"/>
    </row>
    <row r="43" spans="2:6">
      <c r="B43" s="11"/>
      <c r="D43" s="14"/>
      <c r="F43" s="13"/>
    </row>
    <row r="44" spans="2:6">
      <c r="B44" s="11"/>
      <c r="D44" s="14"/>
      <c r="F44" s="13"/>
    </row>
    <row r="45" spans="2:6">
      <c r="B45" s="11"/>
      <c r="D45" s="14"/>
      <c r="F45" s="13"/>
    </row>
    <row r="46" spans="2:6">
      <c r="B46" s="11"/>
      <c r="D46" s="14"/>
      <c r="F46" s="13"/>
    </row>
    <row r="47" spans="2:6">
      <c r="B47" s="11"/>
      <c r="D47" s="14"/>
      <c r="F47" s="13"/>
    </row>
    <row r="48" spans="2:6">
      <c r="B48" s="11"/>
      <c r="D48" s="14"/>
      <c r="F48" s="13"/>
    </row>
    <row r="49" spans="2:6">
      <c r="B49" s="11"/>
      <c r="D49" s="14"/>
      <c r="F49" s="13"/>
    </row>
    <row r="50" spans="2:6">
      <c r="B50" s="11"/>
      <c r="D50" s="14"/>
      <c r="F50" s="13"/>
    </row>
    <row r="51" spans="2:6">
      <c r="B51" s="11"/>
      <c r="D51" s="14"/>
      <c r="F51" s="13"/>
    </row>
    <row r="52" spans="2:6">
      <c r="B52" s="11"/>
      <c r="D52" s="14"/>
      <c r="F52" s="13"/>
    </row>
    <row r="53" spans="2:6">
      <c r="B53" s="11"/>
      <c r="D53" s="14"/>
      <c r="F53" s="13"/>
    </row>
    <row r="54" spans="2:6">
      <c r="B54" s="11"/>
      <c r="D54" s="14"/>
      <c r="F54" s="13"/>
    </row>
    <row r="55" spans="2:6">
      <c r="B55" s="11"/>
      <c r="D55" s="14"/>
      <c r="F55" s="13"/>
    </row>
    <row r="56" spans="2:6">
      <c r="B56" s="11"/>
      <c r="D56" s="14"/>
      <c r="F56" s="13"/>
    </row>
    <row r="57" spans="2:6">
      <c r="B57" s="11"/>
      <c r="D57" s="14"/>
      <c r="F57" s="13"/>
    </row>
    <row r="58" spans="2:6">
      <c r="B58" s="11"/>
      <c r="D58" s="14"/>
      <c r="F58" s="13"/>
    </row>
    <row r="59" spans="2:6">
      <c r="B59" s="11"/>
      <c r="D59" s="14"/>
      <c r="F59" s="13"/>
    </row>
    <row r="60" spans="2:6">
      <c r="B60" s="11"/>
      <c r="D60" s="14"/>
      <c r="F60" s="13"/>
    </row>
    <row r="61" spans="2:6">
      <c r="B61" s="11"/>
      <c r="D61" s="14"/>
      <c r="F61" s="13"/>
    </row>
    <row r="62" spans="2:6">
      <c r="B62" s="11"/>
      <c r="D62" s="14"/>
      <c r="F62" s="13"/>
    </row>
    <row r="63" spans="2:6">
      <c r="B63" s="11"/>
      <c r="D63" s="14"/>
      <c r="F63" s="13"/>
    </row>
    <row r="64" spans="2:6">
      <c r="B64" s="11"/>
      <c r="D64" s="14"/>
      <c r="F64" s="13"/>
    </row>
    <row r="65" spans="2:6">
      <c r="B65" s="11"/>
      <c r="D65" s="14"/>
      <c r="F65" s="13"/>
    </row>
    <row r="66" spans="2:6">
      <c r="B66" s="11"/>
      <c r="D66" s="14"/>
      <c r="F66" s="13"/>
    </row>
    <row r="67" spans="2:6">
      <c r="B67" s="11"/>
      <c r="D67" s="14"/>
      <c r="F67" s="13"/>
    </row>
    <row r="68" spans="2:6">
      <c r="B68" s="11"/>
      <c r="D68" s="14"/>
      <c r="F68" s="13"/>
    </row>
    <row r="69" spans="2:6">
      <c r="B69" s="11"/>
      <c r="D69" s="14"/>
      <c r="F69" s="13"/>
    </row>
    <row r="70" spans="2:6">
      <c r="B70" s="11"/>
      <c r="D70" s="14"/>
      <c r="F70" s="13"/>
    </row>
    <row r="71" spans="2:6">
      <c r="B71" s="11"/>
      <c r="D71" s="14"/>
      <c r="F71" s="13"/>
    </row>
    <row r="72" spans="2:6">
      <c r="B72" s="11"/>
      <c r="D72" s="14"/>
      <c r="F72" s="13"/>
    </row>
    <row r="73" spans="2:6">
      <c r="B73" s="11"/>
      <c r="D73" s="14"/>
      <c r="F73" s="13"/>
    </row>
    <row r="74" spans="2:6">
      <c r="B74" s="11"/>
      <c r="D74" s="14"/>
      <c r="F74" s="13"/>
    </row>
    <row r="75" spans="2:6">
      <c r="B75" s="11"/>
      <c r="D75" s="14"/>
      <c r="F75" s="13"/>
    </row>
    <row r="76" spans="2:6">
      <c r="B76" s="11"/>
      <c r="D76" s="14"/>
      <c r="F76" s="13"/>
    </row>
    <row r="77" spans="2:6">
      <c r="B77" s="11"/>
      <c r="D77" s="14"/>
      <c r="F77" s="13"/>
    </row>
    <row r="78" spans="2:6">
      <c r="B78" s="11"/>
      <c r="D78" s="14"/>
      <c r="F78" s="13"/>
    </row>
    <row r="79" spans="2:6">
      <c r="B79" s="11"/>
      <c r="D79" s="14"/>
      <c r="F79" s="13"/>
    </row>
    <row r="80" spans="2:6">
      <c r="B80" s="11"/>
      <c r="D80" s="14"/>
      <c r="F80" s="13"/>
    </row>
    <row r="81" spans="2:6">
      <c r="B81" s="11"/>
      <c r="D81" s="14"/>
      <c r="F81" s="13"/>
    </row>
    <row r="82" spans="2:6">
      <c r="B82" s="11"/>
      <c r="D82" s="14"/>
      <c r="F82" s="13"/>
    </row>
    <row r="83" spans="2:6">
      <c r="B83" s="11"/>
      <c r="D83" s="14"/>
      <c r="F83" s="13"/>
    </row>
    <row r="84" spans="2:6">
      <c r="B84" s="11"/>
      <c r="D84" s="14"/>
      <c r="F84" s="13"/>
    </row>
    <row r="85" spans="2:6">
      <c r="B85" s="11"/>
      <c r="D85" s="14"/>
      <c r="F85" s="13"/>
    </row>
    <row r="86" spans="2:6">
      <c r="B86" s="11"/>
      <c r="D86" s="14"/>
      <c r="F86" s="13"/>
    </row>
    <row r="87" spans="2:6">
      <c r="B87" s="11"/>
      <c r="D87" s="14"/>
      <c r="F87" s="13"/>
    </row>
    <row r="88" spans="2:6">
      <c r="B88" s="11"/>
      <c r="D88" s="14"/>
      <c r="F88" s="13"/>
    </row>
    <row r="89" spans="2:6">
      <c r="B89" s="11"/>
      <c r="D89" s="14"/>
      <c r="F89" s="13"/>
    </row>
    <row r="90" spans="2:6">
      <c r="B90" s="11"/>
      <c r="D90" s="14"/>
      <c r="F90" s="13"/>
    </row>
    <row r="91" spans="2:6">
      <c r="B91" s="11"/>
      <c r="D91" s="14"/>
      <c r="F91" s="13"/>
    </row>
    <row r="92" spans="2:6">
      <c r="B92" s="11"/>
      <c r="D92" s="14"/>
      <c r="F92" s="13"/>
    </row>
    <row r="93" spans="2:6">
      <c r="B93" s="11"/>
      <c r="D93" s="14"/>
      <c r="F93" s="13"/>
    </row>
    <row r="94" spans="2:6">
      <c r="B94" s="11"/>
      <c r="D94" s="14"/>
      <c r="F94" s="13"/>
    </row>
    <row r="95" spans="2:6">
      <c r="B95" s="11"/>
      <c r="D95" s="14"/>
      <c r="F95" s="13"/>
    </row>
    <row r="96" spans="2:6">
      <c r="B96" s="11"/>
      <c r="D96" s="14"/>
      <c r="F96" s="13"/>
    </row>
    <row r="97" spans="2:6">
      <c r="B97" s="11"/>
      <c r="D97" s="14"/>
      <c r="F97" s="13"/>
    </row>
    <row r="98" spans="2:6">
      <c r="B98" s="11"/>
      <c r="D98" s="14"/>
      <c r="F98" s="13"/>
    </row>
    <row r="99" spans="2:6">
      <c r="B99" s="11"/>
      <c r="D99" s="14"/>
      <c r="F99" s="13"/>
    </row>
    <row r="100" spans="2:6">
      <c r="B100" s="11"/>
      <c r="D100" s="14"/>
      <c r="F100" s="13"/>
    </row>
    <row r="101" spans="2:6">
      <c r="B101" s="11"/>
      <c r="D101" s="14"/>
      <c r="F101" s="13"/>
    </row>
    <row r="102" spans="2:6">
      <c r="B102" s="11"/>
      <c r="D102" s="14"/>
      <c r="F102" s="13"/>
    </row>
    <row r="103" spans="2:6">
      <c r="B103" s="11"/>
      <c r="D103" s="14"/>
      <c r="F103" s="13"/>
    </row>
    <row r="104" spans="2:6">
      <c r="B104" s="11"/>
      <c r="D104" s="14"/>
      <c r="F104" s="13"/>
    </row>
    <row r="105" spans="2:6">
      <c r="B105" s="11"/>
      <c r="D105" s="14"/>
      <c r="F105" s="13"/>
    </row>
    <row r="106" spans="2:6">
      <c r="B106" s="11"/>
      <c r="D106" s="14"/>
      <c r="F106" s="13"/>
    </row>
    <row r="107" spans="2:6">
      <c r="B107" s="11"/>
      <c r="D107" s="14"/>
      <c r="F107" s="13"/>
    </row>
    <row r="108" spans="2:6">
      <c r="B108" s="11"/>
      <c r="D108" s="14"/>
      <c r="F108" s="13"/>
    </row>
    <row r="109" spans="2:6">
      <c r="B109" s="11"/>
      <c r="D109" s="14"/>
      <c r="F109" s="13"/>
    </row>
    <row r="110" spans="2:6">
      <c r="B110" s="11"/>
      <c r="D110" s="14"/>
      <c r="F110" s="13"/>
    </row>
    <row r="111" spans="2:6">
      <c r="B111" s="11"/>
      <c r="D111" s="14"/>
      <c r="F111" s="13"/>
    </row>
    <row r="112" spans="2:6">
      <c r="B112" s="11"/>
      <c r="D112" s="14"/>
      <c r="F112" s="13"/>
    </row>
    <row r="113" spans="2:6">
      <c r="B113" s="11"/>
      <c r="D113" s="14"/>
      <c r="F113" s="13"/>
    </row>
    <row r="114" spans="2:6">
      <c r="B114" s="11"/>
      <c r="D114" s="14"/>
      <c r="F114" s="13"/>
    </row>
    <row r="115" spans="2:6">
      <c r="B115" s="11"/>
      <c r="D115" s="14"/>
      <c r="F115" s="13"/>
    </row>
    <row r="116" spans="2:6">
      <c r="B116" s="11"/>
      <c r="D116" s="14"/>
      <c r="F116" s="13"/>
    </row>
    <row r="117" spans="2:6">
      <c r="B117" s="11"/>
      <c r="D117" s="14"/>
      <c r="F117" s="13"/>
    </row>
    <row r="118" spans="2:6">
      <c r="B118" s="11"/>
      <c r="D118" s="14"/>
      <c r="F118" s="13"/>
    </row>
    <row r="119" spans="2:6">
      <c r="B119" s="11"/>
      <c r="D119" s="14"/>
      <c r="F119" s="13"/>
    </row>
    <row r="120" spans="2:6">
      <c r="B120" s="11"/>
      <c r="D120" s="14"/>
      <c r="F120" s="13"/>
    </row>
    <row r="121" spans="2:6">
      <c r="B121" s="11"/>
      <c r="D121" s="14"/>
      <c r="F121" s="13"/>
    </row>
    <row r="122" spans="2:6">
      <c r="B122" s="11"/>
      <c r="D122" s="14"/>
      <c r="F122" s="13"/>
    </row>
    <row r="123" spans="2:6">
      <c r="B123" s="11"/>
      <c r="D123" s="14"/>
      <c r="F123" s="13"/>
    </row>
    <row r="124" spans="2:6">
      <c r="B124" s="11"/>
      <c r="D124" s="14"/>
      <c r="F124" s="13"/>
    </row>
    <row r="125" spans="2:6">
      <c r="B125" s="11"/>
      <c r="D125" s="14"/>
      <c r="F125" s="13"/>
    </row>
    <row r="126" spans="2:6">
      <c r="B126" s="11"/>
      <c r="D126" s="14"/>
      <c r="F126" s="13"/>
    </row>
    <row r="127" spans="2:6">
      <c r="B127" s="11"/>
      <c r="D127" s="14"/>
      <c r="F127" s="13"/>
    </row>
    <row r="128" spans="2:6">
      <c r="B128" s="11"/>
      <c r="D128" s="14"/>
      <c r="F128" s="13"/>
    </row>
    <row r="129" spans="2:6">
      <c r="B129" s="11"/>
      <c r="D129" s="14"/>
      <c r="F129" s="13"/>
    </row>
    <row r="130" spans="2:6">
      <c r="B130" s="11"/>
      <c r="D130" s="14"/>
      <c r="F130" s="13"/>
    </row>
    <row r="131" spans="2:6">
      <c r="B131" s="11"/>
      <c r="D131" s="14"/>
      <c r="F131" s="13"/>
    </row>
    <row r="132" spans="2:6">
      <c r="B132" s="11"/>
      <c r="D132" s="14"/>
      <c r="F132" s="13"/>
    </row>
    <row r="133" spans="2:6">
      <c r="B133" s="11"/>
      <c r="D133" s="14"/>
      <c r="F133" s="13"/>
    </row>
    <row r="134" spans="2:6">
      <c r="B134" s="11"/>
      <c r="D134" s="14"/>
      <c r="F134" s="13"/>
    </row>
    <row r="135" spans="2:6">
      <c r="B135" s="11"/>
      <c r="D135" s="14"/>
      <c r="F135" s="13"/>
    </row>
    <row r="136" spans="2:6">
      <c r="B136" s="11"/>
      <c r="D136" s="14"/>
      <c r="F136" s="13"/>
    </row>
    <row r="137" spans="2:6">
      <c r="B137" s="11"/>
      <c r="D137" s="14"/>
      <c r="F137" s="13"/>
    </row>
    <row r="138" spans="2:6">
      <c r="B138" s="11"/>
      <c r="D138" s="14"/>
      <c r="F138" s="13"/>
    </row>
    <row r="139" spans="2:6">
      <c r="B139" s="11"/>
      <c r="D139" s="14"/>
      <c r="F139" s="13"/>
    </row>
    <row r="140" spans="2:6">
      <c r="B140" s="11"/>
      <c r="D140" s="14"/>
      <c r="F140" s="13"/>
    </row>
    <row r="141" spans="2:6">
      <c r="B141" s="11"/>
      <c r="D141" s="14"/>
      <c r="F141" s="13"/>
    </row>
    <row r="142" spans="2:6">
      <c r="B142" s="11"/>
      <c r="D142" s="14"/>
      <c r="F142" s="13"/>
    </row>
    <row r="143" spans="2:6">
      <c r="B143" s="11"/>
      <c r="D143" s="14"/>
      <c r="F143" s="13"/>
    </row>
    <row r="144" spans="2:6">
      <c r="B144" s="11"/>
      <c r="D144" s="14"/>
      <c r="F144" s="13"/>
    </row>
    <row r="145" spans="2:6">
      <c r="B145" s="11"/>
      <c r="D145" s="14"/>
      <c r="F145" s="13"/>
    </row>
    <row r="146" spans="2:6">
      <c r="B146" s="11"/>
      <c r="D146" s="14"/>
      <c r="F146" s="13"/>
    </row>
    <row r="147" spans="2:6">
      <c r="B147" s="11"/>
      <c r="D147" s="14"/>
      <c r="F147" s="13"/>
    </row>
    <row r="148" spans="2:6">
      <c r="B148" s="11"/>
      <c r="D148" s="14"/>
      <c r="F148" s="13"/>
    </row>
    <row r="149" spans="2:6">
      <c r="B149" s="11"/>
      <c r="D149" s="14"/>
      <c r="F149" s="13"/>
    </row>
    <row r="150" spans="2:6">
      <c r="B150" s="11"/>
      <c r="D150" s="14"/>
      <c r="F150" s="13"/>
    </row>
    <row r="151" spans="2:6">
      <c r="B151" s="11"/>
      <c r="D151" s="14"/>
      <c r="F151" s="13"/>
    </row>
    <row r="152" spans="2:6">
      <c r="B152" s="11"/>
      <c r="D152" s="14"/>
      <c r="F152" s="13"/>
    </row>
    <row r="153" spans="2:6">
      <c r="B153" s="11"/>
      <c r="D153" s="14"/>
      <c r="F153" s="13"/>
    </row>
    <row r="154" spans="2:6">
      <c r="B154" s="11"/>
      <c r="D154" s="14"/>
      <c r="F154" s="13"/>
    </row>
    <row r="155" spans="2:6">
      <c r="B155" s="11"/>
      <c r="D155" s="14"/>
      <c r="F155" s="13"/>
    </row>
    <row r="156" spans="2:6">
      <c r="B156" s="11"/>
      <c r="D156" s="14"/>
      <c r="F156" s="13"/>
    </row>
    <row r="157" spans="2:6">
      <c r="B157" s="11"/>
      <c r="D157" s="14"/>
      <c r="F157" s="13"/>
    </row>
    <row r="158" spans="2:6">
      <c r="B158" s="11"/>
      <c r="D158" s="14"/>
      <c r="F158" s="13"/>
    </row>
    <row r="159" spans="2:6">
      <c r="B159" s="11"/>
      <c r="D159" s="14"/>
      <c r="F159" s="13"/>
    </row>
    <row r="160" spans="2:6">
      <c r="B160" s="11"/>
      <c r="D160" s="14"/>
      <c r="F160" s="13"/>
    </row>
    <row r="161" spans="2:6">
      <c r="B161" s="11"/>
      <c r="D161" s="14"/>
      <c r="F161" s="13"/>
    </row>
    <row r="162" spans="2:6">
      <c r="B162" s="11"/>
      <c r="D162" s="14"/>
      <c r="F162" s="13"/>
    </row>
    <row r="163" spans="2:6">
      <c r="B163" s="11"/>
      <c r="D163" s="14"/>
      <c r="F163" s="13"/>
    </row>
    <row r="164" spans="2:6">
      <c r="B164" s="11"/>
      <c r="D164" s="14"/>
      <c r="F164" s="13"/>
    </row>
    <row r="165" spans="2:6">
      <c r="B165" s="11"/>
      <c r="D165" s="14"/>
      <c r="F165" s="13"/>
    </row>
    <row r="166" spans="2:6">
      <c r="B166" s="11"/>
      <c r="D166" s="14"/>
      <c r="F166" s="13"/>
    </row>
    <row r="167" spans="2:6">
      <c r="B167" s="11"/>
      <c r="D167" s="14"/>
      <c r="F167" s="13"/>
    </row>
    <row r="168" spans="2:6">
      <c r="B168" s="11"/>
      <c r="D168" s="14"/>
      <c r="F168" s="13"/>
    </row>
    <row r="169" spans="2:6">
      <c r="B169" s="11"/>
      <c r="D169" s="14"/>
      <c r="F169" s="13"/>
    </row>
    <row r="170" spans="2:6">
      <c r="B170" s="11"/>
      <c r="D170" s="14"/>
      <c r="F170" s="13"/>
    </row>
    <row r="171" spans="2:6">
      <c r="B171" s="11"/>
      <c r="D171" s="14"/>
      <c r="F171" s="13"/>
    </row>
    <row r="172" spans="2:6">
      <c r="B172" s="11"/>
      <c r="D172" s="14"/>
      <c r="F172" s="13"/>
    </row>
    <row r="173" spans="2:6">
      <c r="B173" s="11"/>
      <c r="D173" s="14"/>
      <c r="F173" s="13"/>
    </row>
    <row r="174" spans="2:6">
      <c r="B174" s="11"/>
      <c r="D174" s="14"/>
      <c r="F174" s="13"/>
    </row>
    <row r="175" spans="2:6">
      <c r="B175" s="11"/>
      <c r="D175" s="14"/>
      <c r="F175" s="13"/>
    </row>
    <row r="176" spans="2:6">
      <c r="B176" s="11"/>
      <c r="D176" s="14"/>
      <c r="F176" s="13"/>
    </row>
    <row r="177" spans="2:6">
      <c r="B177" s="11"/>
      <c r="D177" s="14"/>
      <c r="F177" s="13"/>
    </row>
    <row r="178" spans="2:6">
      <c r="B178" s="11"/>
      <c r="D178" s="14"/>
      <c r="F178" s="13"/>
    </row>
    <row r="179" spans="2:6">
      <c r="B179" s="11"/>
      <c r="D179" s="14"/>
      <c r="F179" s="13"/>
    </row>
    <row r="180" spans="2:6">
      <c r="B180" s="11"/>
      <c r="D180" s="14"/>
      <c r="F180" s="13"/>
    </row>
    <row r="181" spans="2:6">
      <c r="B181" s="11"/>
      <c r="D181" s="14"/>
      <c r="F181" s="13"/>
    </row>
    <row r="182" spans="2:6">
      <c r="B182" s="11"/>
      <c r="D182" s="14"/>
      <c r="F182" s="13"/>
    </row>
    <row r="183" spans="2:6">
      <c r="B183" s="11"/>
      <c r="D183" s="14"/>
      <c r="F183" s="13"/>
    </row>
    <row r="184" spans="2:6">
      <c r="B184" s="11"/>
      <c r="D184" s="14"/>
      <c r="F184" s="13"/>
    </row>
    <row r="185" spans="2:6">
      <c r="B185" s="11"/>
      <c r="D185" s="14"/>
      <c r="F185" s="13"/>
    </row>
    <row r="186" spans="2:6">
      <c r="B186" s="11"/>
      <c r="D186" s="14"/>
      <c r="F186" s="13"/>
    </row>
    <row r="187" spans="2:6">
      <c r="B187" s="11"/>
      <c r="D187" s="14"/>
      <c r="F187" s="13"/>
    </row>
    <row r="188" spans="2:6">
      <c r="B188" s="11"/>
      <c r="D188" s="14"/>
      <c r="F188" s="13"/>
    </row>
    <row r="189" spans="2:6">
      <c r="B189" s="11"/>
      <c r="D189" s="14"/>
      <c r="F189" s="13"/>
    </row>
    <row r="190" spans="2:6">
      <c r="B190" s="11"/>
      <c r="D190" s="14"/>
      <c r="F190" s="13"/>
    </row>
    <row r="191" spans="2:6">
      <c r="B191" s="11"/>
      <c r="D191" s="14"/>
      <c r="F191" s="13"/>
    </row>
    <row r="192" spans="2:6">
      <c r="B192" s="11"/>
      <c r="D192" s="14"/>
      <c r="F192" s="13"/>
    </row>
    <row r="193" spans="2:6">
      <c r="B193" s="11"/>
      <c r="D193" s="14"/>
      <c r="F193" s="13"/>
    </row>
    <row r="194" spans="2:6">
      <c r="B194" s="11"/>
      <c r="D194" s="14"/>
      <c r="F194" s="13"/>
    </row>
    <row r="195" spans="2:6">
      <c r="B195" s="11"/>
      <c r="D195" s="14"/>
      <c r="F195" s="13"/>
    </row>
    <row r="196" spans="2:6">
      <c r="B196" s="11"/>
      <c r="D196" s="14"/>
      <c r="F196" s="13"/>
    </row>
    <row r="197" spans="2:6">
      <c r="B197" s="11"/>
      <c r="D197" s="14"/>
      <c r="F197" s="13"/>
    </row>
    <row r="198" spans="2:6">
      <c r="B198" s="11"/>
      <c r="D198" s="14"/>
      <c r="F198" s="13"/>
    </row>
    <row r="199" spans="2:6">
      <c r="B199" s="11"/>
      <c r="D199" s="14"/>
      <c r="F199" s="13"/>
    </row>
    <row r="200" spans="2:6">
      <c r="B200" s="11"/>
      <c r="D200" s="14"/>
      <c r="F200" s="13"/>
    </row>
    <row r="201" spans="2:6">
      <c r="B201" s="11"/>
      <c r="D201" s="14"/>
      <c r="F201" s="13"/>
    </row>
    <row r="202" spans="2:6">
      <c r="B202" s="11"/>
      <c r="D202" s="14"/>
      <c r="F202" s="13"/>
    </row>
    <row r="203" spans="2:6">
      <c r="B203" s="11"/>
      <c r="D203" s="14"/>
      <c r="F203" s="13"/>
    </row>
    <row r="204" spans="2:6">
      <c r="B204" s="11"/>
      <c r="D204" s="14"/>
      <c r="F204" s="13"/>
    </row>
    <row r="205" spans="2:6">
      <c r="B205" s="11"/>
      <c r="D205" s="14"/>
      <c r="F205" s="13"/>
    </row>
    <row r="206" spans="2:6">
      <c r="B206" s="11"/>
      <c r="D206" s="14"/>
      <c r="F206" s="13"/>
    </row>
    <row r="207" spans="2:6">
      <c r="B207" s="11"/>
      <c r="D207" s="14"/>
      <c r="F207" s="13"/>
    </row>
    <row r="208" spans="2:6">
      <c r="B208" s="11"/>
      <c r="D208" s="14"/>
      <c r="F208" s="13"/>
    </row>
    <row r="209" spans="2:6">
      <c r="B209" s="11"/>
      <c r="D209" s="14"/>
      <c r="F209" s="13"/>
    </row>
    <row r="210" spans="2:6">
      <c r="B210" s="11"/>
      <c r="D210" s="14"/>
      <c r="F210" s="13"/>
    </row>
    <row r="211" spans="2:6">
      <c r="B211" s="11"/>
      <c r="D211" s="14"/>
      <c r="F211" s="13"/>
    </row>
    <row r="212" spans="2:6">
      <c r="B212" s="11"/>
      <c r="D212" s="14"/>
      <c r="F212" s="13"/>
    </row>
    <row r="213" spans="2:6">
      <c r="B213" s="11"/>
      <c r="D213" s="14"/>
      <c r="F213" s="13"/>
    </row>
    <row r="214" spans="2:6">
      <c r="B214" s="11"/>
      <c r="D214" s="14"/>
      <c r="F214" s="13"/>
    </row>
    <row r="215" spans="2:6">
      <c r="B215" s="11"/>
      <c r="D215" s="14"/>
      <c r="F215" s="13"/>
    </row>
    <row r="216" spans="2:6">
      <c r="B216" s="11"/>
      <c r="D216" s="14"/>
      <c r="F216" s="13"/>
    </row>
    <row r="217" spans="2:6">
      <c r="B217" s="11"/>
      <c r="D217" s="14"/>
      <c r="F217" s="13"/>
    </row>
    <row r="218" spans="2:6">
      <c r="B218" s="11"/>
      <c r="D218" s="14"/>
      <c r="F218" s="13"/>
    </row>
    <row r="219" spans="2:6">
      <c r="B219" s="11"/>
      <c r="D219" s="14"/>
      <c r="F219" s="13"/>
    </row>
    <row r="220" spans="2:6">
      <c r="B220" s="11"/>
      <c r="D220" s="14"/>
      <c r="F220" s="13"/>
    </row>
    <row r="221" spans="2:6">
      <c r="B221" s="11"/>
      <c r="D221" s="14"/>
      <c r="F221" s="13"/>
    </row>
    <row r="222" spans="2:6">
      <c r="B222" s="11"/>
      <c r="D222" s="14"/>
      <c r="F222" s="13"/>
    </row>
    <row r="223" spans="2:6">
      <c r="B223" s="11"/>
      <c r="D223" s="14"/>
      <c r="F223" s="13"/>
    </row>
    <row r="224" spans="2:6">
      <c r="B224" s="11"/>
      <c r="D224" s="14"/>
      <c r="F224" s="13"/>
    </row>
    <row r="225" spans="2:6">
      <c r="B225" s="11"/>
      <c r="D225" s="14"/>
      <c r="F225" s="13"/>
    </row>
    <row r="226" spans="2:6">
      <c r="B226" s="11"/>
      <c r="D226" s="14"/>
      <c r="F226" s="13"/>
    </row>
    <row r="227" spans="2:6">
      <c r="B227" s="11"/>
      <c r="D227" s="14"/>
      <c r="F227" s="13"/>
    </row>
    <row r="228" spans="2:6">
      <c r="B228" s="11"/>
      <c r="D228" s="14"/>
      <c r="F228" s="13"/>
    </row>
    <row r="229" spans="2:6">
      <c r="B229" s="11"/>
      <c r="D229" s="14"/>
      <c r="F229" s="13"/>
    </row>
    <row r="230" spans="2:6">
      <c r="B230" s="11"/>
      <c r="D230" s="14"/>
      <c r="F230" s="13"/>
    </row>
    <row r="231" spans="2:6">
      <c r="B231" s="11"/>
      <c r="D231" s="14"/>
      <c r="F231" s="13"/>
    </row>
    <row r="232" spans="2:6">
      <c r="B232" s="11"/>
      <c r="D232" s="14"/>
      <c r="F232" s="13"/>
    </row>
    <row r="233" spans="2:6">
      <c r="B233" s="11"/>
      <c r="D233" s="14"/>
      <c r="F233" s="13"/>
    </row>
    <row r="234" spans="2:6">
      <c r="B234" s="11"/>
      <c r="D234" s="14"/>
      <c r="F234" s="13"/>
    </row>
    <row r="235" spans="2:6">
      <c r="B235" s="11"/>
      <c r="D235" s="14"/>
      <c r="F235" s="13"/>
    </row>
    <row r="236" spans="2:6">
      <c r="B236" s="11"/>
      <c r="D236" s="14"/>
      <c r="F236" s="13"/>
    </row>
    <row r="237" spans="2:6">
      <c r="B237" s="11"/>
      <c r="D237" s="14"/>
      <c r="F237" s="13"/>
    </row>
    <row r="238" spans="2:6">
      <c r="B238" s="11"/>
      <c r="D238" s="14"/>
      <c r="F238" s="13"/>
    </row>
    <row r="239" spans="2:6">
      <c r="B239" s="11"/>
      <c r="D239" s="14"/>
      <c r="F239" s="13"/>
    </row>
    <row r="240" spans="2:6">
      <c r="B240" s="11"/>
      <c r="D240" s="14"/>
      <c r="F240" s="13"/>
    </row>
    <row r="241" spans="2:6">
      <c r="B241" s="11"/>
      <c r="D241" s="14"/>
      <c r="F241" s="13"/>
    </row>
    <row r="242" spans="2:6">
      <c r="B242" s="11"/>
      <c r="D242" s="14"/>
      <c r="F242" s="13"/>
    </row>
    <row r="243" spans="2:6">
      <c r="B243" s="11"/>
      <c r="D243" s="14"/>
      <c r="F243" s="13"/>
    </row>
    <row r="244" spans="2:6">
      <c r="B244" s="11"/>
      <c r="D244" s="14"/>
      <c r="F244" s="13"/>
    </row>
    <row r="245" spans="2:6">
      <c r="B245" s="11"/>
      <c r="D245" s="14"/>
      <c r="F245" s="13"/>
    </row>
    <row r="246" spans="2:6">
      <c r="B246" s="11"/>
      <c r="D246" s="14"/>
      <c r="F246" s="13"/>
    </row>
    <row r="247" spans="2:6">
      <c r="B247" s="11"/>
      <c r="D247" s="14"/>
      <c r="F247" s="13"/>
    </row>
    <row r="248" spans="2:6">
      <c r="B248" s="11"/>
      <c r="D248" s="14"/>
      <c r="F248" s="13"/>
    </row>
    <row r="249" spans="2:6">
      <c r="B249" s="11"/>
      <c r="D249" s="14"/>
      <c r="F249" s="13"/>
    </row>
    <row r="250" spans="2:6">
      <c r="B250" s="11"/>
      <c r="D250" s="14"/>
      <c r="F250" s="13"/>
    </row>
    <row r="251" spans="2:6">
      <c r="B251" s="11"/>
      <c r="D251" s="14"/>
      <c r="F251" s="13"/>
    </row>
    <row r="252" spans="2:6">
      <c r="B252" s="11"/>
      <c r="D252" s="14"/>
      <c r="F252" s="13"/>
    </row>
    <row r="253" spans="2:6">
      <c r="B253" s="11"/>
      <c r="D253" s="14"/>
      <c r="F253" s="13"/>
    </row>
    <row r="254" spans="2:6">
      <c r="B254" s="11"/>
      <c r="D254" s="14"/>
      <c r="F254" s="13"/>
    </row>
    <row r="255" spans="2:6">
      <c r="B255" s="11"/>
      <c r="D255" s="14"/>
      <c r="F255" s="13"/>
    </row>
    <row r="256" spans="2:6">
      <c r="B256" s="11"/>
      <c r="D256" s="14"/>
      <c r="F256" s="13"/>
    </row>
    <row r="257" spans="2:6">
      <c r="B257" s="11"/>
      <c r="D257" s="14"/>
      <c r="F257" s="13"/>
    </row>
    <row r="258" spans="2:6">
      <c r="B258" s="11"/>
      <c r="D258" s="14"/>
      <c r="F258" s="13"/>
    </row>
    <row r="259" spans="2:6">
      <c r="B259" s="11"/>
      <c r="D259" s="14"/>
      <c r="F259" s="13"/>
    </row>
    <row r="260" spans="2:6">
      <c r="B260" s="11"/>
      <c r="D260" s="14"/>
      <c r="F260" s="13"/>
    </row>
    <row r="261" spans="2:6">
      <c r="B261" s="11"/>
      <c r="D261" s="14"/>
      <c r="F261" s="13"/>
    </row>
    <row r="262" spans="2:6">
      <c r="B262" s="11"/>
      <c r="D262" s="14"/>
      <c r="F262" s="13"/>
    </row>
    <row r="263" spans="2:6">
      <c r="B263" s="11"/>
      <c r="D263" s="14"/>
      <c r="F263" s="13"/>
    </row>
    <row r="264" spans="2:6">
      <c r="B264" s="11"/>
      <c r="D264" s="14"/>
      <c r="F264" s="13"/>
    </row>
    <row r="265" spans="2:6">
      <c r="B265" s="11"/>
      <c r="D265" s="14"/>
      <c r="F265" s="13"/>
    </row>
    <row r="266" spans="2:6">
      <c r="B266" s="11"/>
      <c r="D266" s="14"/>
      <c r="F266" s="13"/>
    </row>
    <row r="267" spans="2:6">
      <c r="B267" s="11"/>
      <c r="D267" s="14"/>
      <c r="F267" s="13"/>
    </row>
    <row r="268" spans="2:6">
      <c r="B268" s="11"/>
      <c r="D268" s="14"/>
      <c r="F268" s="13"/>
    </row>
    <row r="269" spans="2:6">
      <c r="B269" s="11"/>
      <c r="D269" s="14"/>
      <c r="F269" s="13"/>
    </row>
    <row r="270" spans="2:6">
      <c r="B270" s="11"/>
      <c r="D270" s="14"/>
      <c r="F270" s="13"/>
    </row>
    <row r="271" spans="2:6">
      <c r="B271" s="11"/>
      <c r="D271" s="14"/>
      <c r="F271" s="13"/>
    </row>
    <row r="272" spans="2:6">
      <c r="B272" s="11"/>
      <c r="D272" s="14"/>
      <c r="F272" s="13"/>
    </row>
    <row r="273" spans="2:6">
      <c r="B273" s="11"/>
      <c r="D273" s="14"/>
      <c r="F273" s="13"/>
    </row>
    <row r="274" spans="2:6">
      <c r="B274" s="11"/>
      <c r="D274" s="14"/>
      <c r="F274" s="13"/>
    </row>
    <row r="275" spans="2:6">
      <c r="B275" s="11"/>
      <c r="D275" s="14"/>
      <c r="F275" s="13"/>
    </row>
    <row r="276" spans="2:6">
      <c r="B276" s="11"/>
      <c r="D276" s="14"/>
      <c r="F276" s="13"/>
    </row>
    <row r="277" spans="2:6">
      <c r="B277" s="11"/>
      <c r="D277" s="14"/>
      <c r="F277" s="13"/>
    </row>
    <row r="278" spans="2:6">
      <c r="B278" s="11"/>
      <c r="D278" s="14"/>
      <c r="F278" s="13"/>
    </row>
    <row r="279" spans="2:6">
      <c r="B279" s="11"/>
      <c r="D279" s="14"/>
      <c r="F279" s="13"/>
    </row>
    <row r="280" spans="2:6">
      <c r="B280" s="11"/>
      <c r="D280" s="14"/>
      <c r="F280" s="13"/>
    </row>
    <row r="281" spans="2:6">
      <c r="B281" s="11"/>
      <c r="D281" s="14"/>
      <c r="F281" s="13"/>
    </row>
    <row r="282" spans="2:6">
      <c r="B282" s="11"/>
      <c r="D282" s="14"/>
      <c r="F282" s="13"/>
    </row>
    <row r="283" spans="2:6">
      <c r="B283" s="11"/>
      <c r="D283" s="14"/>
      <c r="F283" s="13"/>
    </row>
    <row r="284" spans="2:6">
      <c r="B284" s="11"/>
      <c r="D284" s="14"/>
      <c r="F284" s="13"/>
    </row>
    <row r="285" spans="2:6">
      <c r="B285" s="11"/>
      <c r="D285" s="14"/>
      <c r="F285" s="13"/>
    </row>
    <row r="286" spans="2:6">
      <c r="B286" s="11"/>
      <c r="D286" s="14"/>
      <c r="F286" s="13"/>
    </row>
    <row r="287" spans="2:6">
      <c r="B287" s="11"/>
      <c r="D287" s="14"/>
      <c r="F287" s="13"/>
    </row>
    <row r="288" spans="2:6">
      <c r="B288" s="11"/>
      <c r="D288" s="14"/>
      <c r="F288" s="13"/>
    </row>
    <row r="289" spans="2:6">
      <c r="B289" s="11"/>
      <c r="D289" s="14"/>
      <c r="F289" s="13"/>
    </row>
    <row r="290" spans="2:6">
      <c r="B290" s="11"/>
      <c r="D290" s="14"/>
      <c r="F290" s="13"/>
    </row>
    <row r="291" spans="2:6">
      <c r="B291" s="11"/>
      <c r="D291" s="14"/>
      <c r="F291" s="13"/>
    </row>
    <row r="292" spans="2:6">
      <c r="B292" s="11"/>
      <c r="D292" s="14"/>
      <c r="F292" s="13"/>
    </row>
    <row r="293" spans="2:6">
      <c r="B293" s="11"/>
      <c r="D293" s="14"/>
      <c r="F293" s="13"/>
    </row>
    <row r="294" spans="2:6">
      <c r="B294" s="11"/>
      <c r="D294" s="14"/>
      <c r="F294" s="13"/>
    </row>
    <row r="295" spans="2:6">
      <c r="B295" s="11"/>
      <c r="D295" s="14"/>
      <c r="F295" s="13"/>
    </row>
    <row r="296" spans="2:6">
      <c r="B296" s="11"/>
      <c r="D296" s="14"/>
      <c r="F296" s="13"/>
    </row>
    <row r="297" spans="2:6">
      <c r="B297" s="11"/>
      <c r="D297" s="14"/>
      <c r="F297" s="13"/>
    </row>
    <row r="298" spans="2:6">
      <c r="B298" s="11"/>
      <c r="D298" s="14"/>
      <c r="F298" s="13"/>
    </row>
    <row r="299" spans="2:6">
      <c r="B299" s="11"/>
      <c r="D299" s="14"/>
      <c r="F299" s="13"/>
    </row>
    <row r="300" spans="2:6">
      <c r="B300" s="11"/>
      <c r="D300" s="14"/>
      <c r="F300" s="13"/>
    </row>
    <row r="301" spans="2:6">
      <c r="B301" s="11"/>
      <c r="D301" s="14"/>
      <c r="F301" s="13"/>
    </row>
    <row r="302" spans="2:6">
      <c r="B302" s="11"/>
      <c r="D302" s="14"/>
      <c r="F302" s="13"/>
    </row>
    <row r="303" spans="2:6">
      <c r="B303" s="11"/>
      <c r="D303" s="14"/>
      <c r="F303" s="13"/>
    </row>
    <row r="304" spans="2:6">
      <c r="B304" s="11"/>
      <c r="D304" s="14"/>
      <c r="F304" s="13"/>
    </row>
    <row r="305" spans="2:6">
      <c r="B305" s="11"/>
      <c r="D305" s="14"/>
      <c r="F305" s="13"/>
    </row>
    <row r="306" spans="2:6">
      <c r="B306" s="11"/>
      <c r="D306" s="14"/>
      <c r="F306" s="13"/>
    </row>
    <row r="307" spans="2:6">
      <c r="B307" s="11"/>
      <c r="D307" s="14"/>
      <c r="F307" s="13"/>
    </row>
    <row r="308" spans="2:6">
      <c r="B308" s="11"/>
      <c r="D308" s="14"/>
      <c r="F308" s="13"/>
    </row>
    <row r="309" spans="2:6">
      <c r="B309" s="11"/>
      <c r="D309" s="14"/>
      <c r="F309" s="13"/>
    </row>
    <row r="310" spans="2:6">
      <c r="B310" s="11"/>
      <c r="D310" s="14"/>
      <c r="F310" s="13"/>
    </row>
    <row r="311" spans="2:6">
      <c r="B311" s="11"/>
      <c r="D311" s="14"/>
      <c r="F311" s="13"/>
    </row>
    <row r="312" spans="2:6">
      <c r="B312" s="11"/>
      <c r="D312" s="14"/>
      <c r="F312" s="13"/>
    </row>
    <row r="313" spans="2:6">
      <c r="B313" s="11"/>
      <c r="D313" s="14"/>
      <c r="F313" s="13"/>
    </row>
    <row r="314" spans="2:6">
      <c r="B314" s="11"/>
      <c r="D314" s="14"/>
      <c r="F314" s="13"/>
    </row>
    <row r="315" spans="2:6">
      <c r="B315" s="11"/>
      <c r="D315" s="14"/>
      <c r="F315" s="13"/>
    </row>
    <row r="316" spans="2:6">
      <c r="B316" s="11"/>
      <c r="D316" s="14"/>
      <c r="F316" s="13"/>
    </row>
    <row r="317" spans="2:6">
      <c r="B317" s="11"/>
      <c r="D317" s="14"/>
      <c r="F317" s="13"/>
    </row>
    <row r="318" spans="2:6">
      <c r="B318" s="11"/>
      <c r="D318" s="14"/>
      <c r="F318" s="13"/>
    </row>
    <row r="319" spans="2:6">
      <c r="B319" s="11"/>
      <c r="D319" s="14"/>
      <c r="F319" s="13"/>
    </row>
    <row r="320" spans="2:6">
      <c r="B320" s="11"/>
      <c r="D320" s="14"/>
      <c r="F320" s="13"/>
    </row>
    <row r="321" spans="2:6">
      <c r="B321" s="11"/>
      <c r="D321" s="14"/>
      <c r="F321" s="13"/>
    </row>
    <row r="322" spans="2:6">
      <c r="B322" s="11"/>
      <c r="D322" s="14"/>
      <c r="F322" s="13"/>
    </row>
    <row r="323" spans="2:6">
      <c r="B323" s="11"/>
      <c r="D323" s="14"/>
      <c r="F323" s="13"/>
    </row>
    <row r="324" spans="2:6">
      <c r="B324" s="11"/>
      <c r="D324" s="14"/>
      <c r="F324" s="13"/>
    </row>
    <row r="325" spans="2:6">
      <c r="B325" s="11"/>
      <c r="D325" s="14"/>
      <c r="F325" s="13"/>
    </row>
    <row r="326" spans="2:6">
      <c r="B326" s="11"/>
      <c r="D326" s="14"/>
      <c r="F326" s="13"/>
    </row>
    <row r="327" spans="2:6">
      <c r="B327" s="11"/>
      <c r="D327" s="14"/>
      <c r="F327" s="13"/>
    </row>
    <row r="328" spans="2:6">
      <c r="B328" s="11"/>
      <c r="D328" s="14"/>
      <c r="F328" s="13"/>
    </row>
    <row r="329" spans="2:6">
      <c r="B329" s="11"/>
      <c r="D329" s="14"/>
      <c r="F329" s="13"/>
    </row>
    <row r="330" spans="2:6">
      <c r="B330" s="11"/>
      <c r="D330" s="14"/>
      <c r="F330" s="13"/>
    </row>
    <row r="331" spans="2:6">
      <c r="B331" s="11"/>
      <c r="D331" s="14"/>
      <c r="F331" s="13"/>
    </row>
    <row r="332" spans="2:6">
      <c r="B332" s="11"/>
      <c r="D332" s="14"/>
      <c r="F332" s="13"/>
    </row>
    <row r="333" spans="2:6">
      <c r="B333" s="11"/>
      <c r="D333" s="14"/>
      <c r="F333" s="13"/>
    </row>
    <row r="334" spans="2:6">
      <c r="B334" s="11"/>
      <c r="D334" s="14"/>
      <c r="F334" s="13"/>
    </row>
    <row r="335" spans="2:6">
      <c r="B335" s="11"/>
      <c r="D335" s="14"/>
      <c r="F335" s="13"/>
    </row>
    <row r="336" spans="2:6">
      <c r="B336" s="11"/>
      <c r="D336" s="14"/>
      <c r="F336" s="13"/>
    </row>
    <row r="337" spans="2:6">
      <c r="B337" s="11"/>
      <c r="D337" s="14"/>
      <c r="F337" s="13"/>
    </row>
    <row r="338" spans="2:6">
      <c r="B338" s="11"/>
      <c r="D338" s="14"/>
      <c r="F338" s="13"/>
    </row>
    <row r="339" spans="2:6">
      <c r="B339" s="11"/>
      <c r="D339" s="14"/>
      <c r="F339" s="13"/>
    </row>
    <row r="340" spans="2:6">
      <c r="B340" s="11"/>
      <c r="D340" s="14"/>
      <c r="F340" s="13"/>
    </row>
    <row r="341" spans="2:6">
      <c r="B341" s="11"/>
      <c r="D341" s="14"/>
      <c r="F341" s="13"/>
    </row>
    <row r="342" spans="2:6">
      <c r="B342" s="11"/>
      <c r="D342" s="14"/>
      <c r="F342" s="13"/>
    </row>
    <row r="343" spans="2:6">
      <c r="B343" s="11"/>
      <c r="D343" s="14"/>
      <c r="F343" s="13"/>
    </row>
    <row r="344" spans="2:6">
      <c r="B344" s="11"/>
      <c r="D344" s="14"/>
      <c r="F344" s="13"/>
    </row>
    <row r="345" spans="2:6">
      <c r="B345" s="11"/>
      <c r="D345" s="14"/>
      <c r="F345" s="13"/>
    </row>
    <row r="346" spans="2:6">
      <c r="B346" s="11"/>
      <c r="D346" s="14"/>
      <c r="F346" s="13"/>
    </row>
    <row r="347" spans="2:6">
      <c r="B347" s="11"/>
      <c r="D347" s="14"/>
      <c r="F347" s="13"/>
    </row>
    <row r="348" spans="2:6">
      <c r="B348" s="11"/>
      <c r="D348" s="14"/>
      <c r="F348" s="13"/>
    </row>
    <row r="349" spans="2:6">
      <c r="B349" s="11"/>
      <c r="D349" s="14"/>
      <c r="F349" s="13"/>
    </row>
    <row r="350" spans="2:6">
      <c r="B350" s="11"/>
      <c r="D350" s="14"/>
      <c r="F350" s="13"/>
    </row>
    <row r="351" spans="2:6">
      <c r="B351" s="11"/>
      <c r="D351" s="14"/>
      <c r="F351" s="13"/>
    </row>
    <row r="352" spans="2:6">
      <c r="B352" s="11"/>
      <c r="D352" s="14"/>
      <c r="F352" s="13"/>
    </row>
    <row r="353" spans="2:6">
      <c r="B353" s="11"/>
      <c r="D353" s="14"/>
      <c r="F353" s="13"/>
    </row>
    <row r="354" spans="2:6">
      <c r="B354" s="11"/>
      <c r="D354" s="14"/>
      <c r="F354" s="13"/>
    </row>
    <row r="355" spans="2:6">
      <c r="B355" s="11"/>
      <c r="D355" s="14"/>
      <c r="F355" s="13"/>
    </row>
    <row r="356" spans="2:6">
      <c r="B356" s="11"/>
      <c r="D356" s="14"/>
      <c r="F356" s="13"/>
    </row>
    <row r="357" spans="2:6">
      <c r="B357" s="11"/>
      <c r="D357" s="14"/>
      <c r="F357" s="13"/>
    </row>
    <row r="358" spans="2:6">
      <c r="B358" s="11"/>
      <c r="D358" s="14"/>
      <c r="F358" s="13"/>
    </row>
    <row r="359" spans="2:6">
      <c r="B359" s="11"/>
      <c r="D359" s="14"/>
      <c r="F359" s="13"/>
    </row>
    <row r="360" spans="2:6">
      <c r="B360" s="11"/>
      <c r="D360" s="14"/>
      <c r="F360" s="13"/>
    </row>
    <row r="361" spans="2:6">
      <c r="B361" s="11"/>
      <c r="D361" s="14"/>
      <c r="F361" s="13"/>
    </row>
    <row r="362" spans="2:6">
      <c r="B362" s="11"/>
      <c r="D362" s="14"/>
      <c r="F362" s="13"/>
    </row>
    <row r="363" spans="2:6">
      <c r="B363" s="11"/>
      <c r="D363" s="14"/>
      <c r="F363" s="13"/>
    </row>
    <row r="364" spans="2:6">
      <c r="B364" s="11"/>
      <c r="D364" s="14"/>
      <c r="F364" s="13"/>
    </row>
    <row r="365" spans="2:6">
      <c r="B365" s="11"/>
      <c r="D365" s="14"/>
      <c r="F365" s="13"/>
    </row>
    <row r="366" spans="2:6">
      <c r="B366" s="11"/>
      <c r="D366" s="14"/>
      <c r="F366" s="13"/>
    </row>
    <row r="367" spans="2:6">
      <c r="B367" s="11"/>
      <c r="D367" s="14"/>
      <c r="F367" s="13"/>
    </row>
    <row r="368" spans="2:6">
      <c r="B368" s="11"/>
      <c r="D368" s="14"/>
      <c r="F368" s="13"/>
    </row>
    <row r="369" spans="2:6">
      <c r="B369" s="11"/>
      <c r="D369" s="14"/>
      <c r="F369" s="13"/>
    </row>
    <row r="370" spans="2:6">
      <c r="B370" s="11"/>
      <c r="D370" s="14"/>
      <c r="F370" s="13"/>
    </row>
    <row r="371" spans="2:6">
      <c r="B371" s="11"/>
      <c r="D371" s="14"/>
      <c r="F371" s="13"/>
    </row>
    <row r="372" spans="2:6">
      <c r="B372" s="11"/>
      <c r="D372" s="14"/>
      <c r="F372" s="13"/>
    </row>
    <row r="373" spans="2:6">
      <c r="B373" s="11"/>
      <c r="D373" s="14"/>
      <c r="F373" s="13"/>
    </row>
    <row r="374" spans="2:6">
      <c r="B374" s="11"/>
      <c r="D374" s="14"/>
      <c r="F374" s="13"/>
    </row>
    <row r="375" spans="2:6">
      <c r="B375" s="11"/>
      <c r="D375" s="14"/>
      <c r="F375" s="13"/>
    </row>
    <row r="376" spans="2:6">
      <c r="B376" s="11"/>
      <c r="D376" s="14"/>
      <c r="F376" s="13"/>
    </row>
    <row r="377" spans="2:6">
      <c r="B377" s="11"/>
      <c r="D377" s="14"/>
      <c r="F377" s="13"/>
    </row>
    <row r="378" spans="2:6">
      <c r="B378" s="11"/>
      <c r="D378" s="14"/>
      <c r="F378" s="13"/>
    </row>
    <row r="379" spans="2:6">
      <c r="B379" s="11"/>
      <c r="D379" s="14"/>
      <c r="F379" s="13"/>
    </row>
    <row r="380" spans="2:6">
      <c r="B380" s="11"/>
      <c r="D380" s="14"/>
      <c r="F380" s="13"/>
    </row>
    <row r="381" spans="2:6">
      <c r="B381" s="11"/>
      <c r="D381" s="14"/>
      <c r="F381" s="13"/>
    </row>
    <row r="382" spans="2:6">
      <c r="B382" s="11"/>
      <c r="D382" s="14"/>
      <c r="F382" s="13"/>
    </row>
    <row r="383" spans="2:6">
      <c r="B383" s="11"/>
      <c r="D383" s="14"/>
      <c r="F383" s="13"/>
    </row>
    <row r="384" spans="2:6">
      <c r="B384" s="11"/>
      <c r="D384" s="14"/>
      <c r="F384" s="13"/>
    </row>
    <row r="385" spans="2:6">
      <c r="B385" s="11"/>
      <c r="D385" s="14"/>
      <c r="F385" s="13"/>
    </row>
    <row r="386" spans="2:6">
      <c r="B386" s="11"/>
      <c r="D386" s="14"/>
      <c r="F386" s="13"/>
    </row>
    <row r="387" spans="2:6">
      <c r="B387" s="11"/>
      <c r="D387" s="14"/>
      <c r="F387" s="13"/>
    </row>
    <row r="388" spans="2:6">
      <c r="B388" s="11"/>
      <c r="D388" s="14"/>
      <c r="F388" s="13"/>
    </row>
    <row r="389" spans="2:6">
      <c r="B389" s="11"/>
      <c r="D389" s="14"/>
      <c r="F389" s="13"/>
    </row>
    <row r="390" spans="2:6">
      <c r="B390" s="11"/>
      <c r="D390" s="14"/>
      <c r="F390" s="13"/>
    </row>
    <row r="391" spans="2:6">
      <c r="B391" s="11"/>
      <c r="D391" s="14"/>
      <c r="F391" s="13"/>
    </row>
    <row r="392" spans="2:6">
      <c r="B392" s="11"/>
      <c r="D392" s="14"/>
      <c r="F392" s="13"/>
    </row>
    <row r="393" spans="2:6">
      <c r="B393" s="11"/>
      <c r="D393" s="14"/>
      <c r="F393" s="13"/>
    </row>
    <row r="394" spans="2:6">
      <c r="B394" s="11"/>
      <c r="D394" s="14"/>
      <c r="F394" s="13"/>
    </row>
    <row r="395" spans="2:6">
      <c r="B395" s="11"/>
      <c r="D395" s="14"/>
      <c r="F395" s="13"/>
    </row>
    <row r="396" spans="2:6">
      <c r="B396" s="11"/>
      <c r="D396" s="14"/>
      <c r="F396" s="13"/>
    </row>
    <row r="397" spans="2:6">
      <c r="B397" s="11"/>
      <c r="D397" s="14"/>
      <c r="F397" s="13"/>
    </row>
    <row r="398" spans="2:6">
      <c r="B398" s="11"/>
      <c r="D398" s="14"/>
      <c r="F398" s="13"/>
    </row>
    <row r="399" spans="2:6">
      <c r="B399" s="11"/>
      <c r="D399" s="14"/>
      <c r="F399" s="13"/>
    </row>
    <row r="400" spans="2:6">
      <c r="B400" s="11"/>
      <c r="D400" s="14"/>
      <c r="F400" s="13"/>
    </row>
    <row r="401" spans="2:6">
      <c r="B401" s="11"/>
      <c r="D401" s="14"/>
      <c r="F401" s="13"/>
    </row>
    <row r="402" spans="2:6">
      <c r="B402" s="11"/>
      <c r="D402" s="14"/>
      <c r="F402" s="13"/>
    </row>
    <row r="403" spans="2:6">
      <c r="B403" s="11"/>
      <c r="D403" s="14"/>
      <c r="F403" s="13"/>
    </row>
    <row r="404" spans="2:6">
      <c r="B404" s="11"/>
      <c r="D404" s="14"/>
      <c r="F404" s="13"/>
    </row>
    <row r="405" spans="2:6">
      <c r="B405" s="11"/>
      <c r="D405" s="14"/>
      <c r="F405" s="13"/>
    </row>
    <row r="406" spans="2:6">
      <c r="B406" s="11"/>
      <c r="D406" s="14"/>
      <c r="F406" s="13"/>
    </row>
    <row r="407" spans="2:6">
      <c r="B407" s="11"/>
      <c r="D407" s="14"/>
      <c r="F407" s="13"/>
    </row>
    <row r="408" spans="2:6">
      <c r="B408" s="11"/>
      <c r="D408" s="14"/>
      <c r="F408" s="13"/>
    </row>
    <row r="409" spans="2:6">
      <c r="B409" s="11"/>
      <c r="D409" s="14"/>
      <c r="F409" s="13"/>
    </row>
    <row r="410" spans="2:6">
      <c r="B410" s="11"/>
      <c r="D410" s="14"/>
      <c r="F410" s="13"/>
    </row>
    <row r="411" spans="2:6">
      <c r="B411" s="11"/>
      <c r="D411" s="14"/>
      <c r="F411" s="13"/>
    </row>
    <row r="412" spans="2:6">
      <c r="B412" s="11"/>
      <c r="D412" s="14"/>
      <c r="F412" s="13"/>
    </row>
    <row r="413" spans="2:6">
      <c r="B413" s="11"/>
      <c r="D413" s="14"/>
      <c r="F413" s="13"/>
    </row>
    <row r="414" spans="2:6">
      <c r="B414" s="11"/>
      <c r="D414" s="14"/>
      <c r="F414" s="13"/>
    </row>
    <row r="415" spans="2:6">
      <c r="B415" s="11"/>
      <c r="D415" s="14"/>
      <c r="F415" s="13"/>
    </row>
    <row r="416" spans="2:6">
      <c r="B416" s="11"/>
      <c r="D416" s="14"/>
      <c r="F416" s="13"/>
    </row>
    <row r="417" spans="2:6">
      <c r="B417" s="11"/>
      <c r="D417" s="14"/>
      <c r="F417" s="13"/>
    </row>
    <row r="418" spans="2:6">
      <c r="B418" s="11"/>
      <c r="D418" s="14"/>
      <c r="F418" s="13"/>
    </row>
    <row r="419" spans="2:6">
      <c r="B419" s="11"/>
      <c r="D419" s="14"/>
      <c r="F419" s="13"/>
    </row>
    <row r="420" spans="2:6">
      <c r="B420" s="11"/>
      <c r="D420" s="14"/>
      <c r="F420" s="13"/>
    </row>
    <row r="421" spans="2:6">
      <c r="B421" s="11"/>
      <c r="D421" s="14"/>
      <c r="F421" s="13"/>
    </row>
    <row r="422" spans="2:6">
      <c r="B422" s="11"/>
      <c r="D422" s="14"/>
      <c r="F422" s="13"/>
    </row>
    <row r="423" spans="2:6">
      <c r="B423" s="11"/>
      <c r="D423" s="14"/>
      <c r="F423" s="13"/>
    </row>
    <row r="424" spans="2:6">
      <c r="B424" s="11"/>
      <c r="D424" s="14"/>
      <c r="F424" s="13"/>
    </row>
    <row r="425" spans="2:6">
      <c r="B425" s="11"/>
      <c r="D425" s="14"/>
      <c r="F425" s="13"/>
    </row>
    <row r="426" spans="2:6">
      <c r="B426" s="11"/>
      <c r="D426" s="14"/>
      <c r="F426" s="13"/>
    </row>
    <row r="427" spans="2:6">
      <c r="B427" s="11"/>
      <c r="D427" s="14"/>
      <c r="F427" s="13"/>
    </row>
    <row r="428" spans="2:6">
      <c r="B428" s="11"/>
      <c r="D428" s="14"/>
      <c r="F428" s="13"/>
    </row>
    <row r="429" spans="2:6">
      <c r="B429" s="11"/>
      <c r="D429" s="14"/>
      <c r="F429" s="13"/>
    </row>
    <row r="430" spans="2:6">
      <c r="B430" s="11"/>
      <c r="D430" s="14"/>
      <c r="F430" s="13"/>
    </row>
    <row r="431" spans="2:6">
      <c r="B431" s="11"/>
      <c r="D431" s="14"/>
      <c r="F431" s="13"/>
    </row>
    <row r="432" spans="2:6">
      <c r="B432" s="11"/>
      <c r="D432" s="14"/>
      <c r="F432" s="13"/>
    </row>
    <row r="433" spans="2:6">
      <c r="B433" s="11"/>
      <c r="D433" s="14"/>
      <c r="F433" s="13"/>
    </row>
    <row r="434" spans="2:6">
      <c r="B434" s="11"/>
      <c r="D434" s="14"/>
      <c r="F434" s="13"/>
    </row>
    <row r="435" spans="2:6">
      <c r="B435" s="11"/>
      <c r="D435" s="14"/>
      <c r="F435" s="13"/>
    </row>
    <row r="436" spans="2:6">
      <c r="B436" s="11"/>
      <c r="D436" s="14"/>
      <c r="F436" s="13"/>
    </row>
    <row r="437" spans="2:6">
      <c r="B437" s="11"/>
      <c r="D437" s="14"/>
      <c r="F437" s="13"/>
    </row>
    <row r="438" spans="2:6">
      <c r="B438" s="11"/>
      <c r="D438" s="14"/>
      <c r="F438" s="13"/>
    </row>
    <row r="439" spans="2:6">
      <c r="B439" s="11"/>
      <c r="D439" s="14"/>
      <c r="F439" s="13"/>
    </row>
    <row r="440" spans="2:6">
      <c r="B440" s="11"/>
      <c r="D440" s="14"/>
      <c r="F440" s="13"/>
    </row>
    <row r="441" spans="2:6">
      <c r="B441" s="11"/>
      <c r="D441" s="14"/>
      <c r="F441" s="13"/>
    </row>
    <row r="442" spans="2:6">
      <c r="B442" s="11"/>
      <c r="D442" s="14"/>
      <c r="F442" s="13"/>
    </row>
    <row r="443" spans="2:6">
      <c r="B443" s="11"/>
      <c r="D443" s="14"/>
      <c r="F443" s="13"/>
    </row>
    <row r="444" spans="2:6">
      <c r="B444" s="11"/>
      <c r="D444" s="14"/>
      <c r="F444" s="13"/>
    </row>
    <row r="445" spans="2:6">
      <c r="B445" s="11"/>
      <c r="D445" s="14"/>
      <c r="F445" s="13"/>
    </row>
    <row r="446" spans="2:6">
      <c r="B446" s="11"/>
      <c r="D446" s="14"/>
      <c r="F446" s="13"/>
    </row>
    <row r="447" spans="2:6">
      <c r="B447" s="11"/>
      <c r="D447" s="14"/>
      <c r="F447" s="13"/>
    </row>
    <row r="448" spans="2:6">
      <c r="B448" s="11"/>
      <c r="D448" s="14"/>
      <c r="F448" s="13"/>
    </row>
    <row r="449" spans="2:6">
      <c r="B449" s="11"/>
      <c r="D449" s="14"/>
      <c r="F449" s="13"/>
    </row>
    <row r="450" spans="2:6">
      <c r="B450" s="11"/>
      <c r="D450" s="14"/>
      <c r="F450" s="13"/>
    </row>
    <row r="451" spans="2:6">
      <c r="B451" s="11"/>
      <c r="D451" s="14"/>
      <c r="F451" s="13"/>
    </row>
    <row r="452" spans="2:6">
      <c r="B452" s="11"/>
      <c r="D452" s="14"/>
      <c r="F452" s="13"/>
    </row>
    <row r="453" spans="2:6">
      <c r="B453" s="11"/>
      <c r="D453" s="14"/>
      <c r="F453" s="13"/>
    </row>
    <row r="454" spans="2:6">
      <c r="B454" s="11"/>
      <c r="D454" s="14"/>
      <c r="F454" s="13"/>
    </row>
    <row r="455" spans="2:6">
      <c r="B455" s="11"/>
      <c r="D455" s="14"/>
      <c r="F455" s="13"/>
    </row>
    <row r="456" spans="2:6">
      <c r="B456" s="11"/>
      <c r="D456" s="14"/>
      <c r="F456" s="13"/>
    </row>
    <row r="457" spans="2:6">
      <c r="B457" s="11"/>
      <c r="D457" s="14"/>
      <c r="F457" s="13"/>
    </row>
    <row r="458" spans="2:6">
      <c r="B458" s="11"/>
      <c r="D458" s="14"/>
      <c r="F458" s="13"/>
    </row>
    <row r="459" spans="2:6">
      <c r="B459" s="11"/>
      <c r="D459" s="14"/>
      <c r="F459" s="13"/>
    </row>
    <row r="460" spans="2:6">
      <c r="B460" s="11"/>
      <c r="D460" s="14"/>
      <c r="F460" s="13"/>
    </row>
    <row r="461" spans="2:6">
      <c r="B461" s="11"/>
      <c r="D461" s="14"/>
      <c r="F461" s="13"/>
    </row>
    <row r="462" spans="2:6">
      <c r="B462" s="11"/>
      <c r="D462" s="14"/>
      <c r="F462" s="13"/>
    </row>
    <row r="463" spans="2:6">
      <c r="B463" s="11"/>
      <c r="D463" s="14"/>
      <c r="F463" s="13"/>
    </row>
    <row r="464" spans="2:6">
      <c r="B464" s="11"/>
      <c r="D464" s="14"/>
      <c r="F464" s="13"/>
    </row>
    <row r="465" spans="2:6">
      <c r="B465" s="11"/>
      <c r="D465" s="14"/>
      <c r="F465" s="13"/>
    </row>
    <row r="466" spans="2:6">
      <c r="B466" s="11"/>
      <c r="D466" s="14"/>
      <c r="F466" s="13"/>
    </row>
    <row r="467" spans="2:6">
      <c r="B467" s="11"/>
      <c r="D467" s="14"/>
      <c r="F467" s="13"/>
    </row>
    <row r="468" spans="2:6">
      <c r="B468" s="11"/>
      <c r="D468" s="14"/>
      <c r="F468" s="13"/>
    </row>
    <row r="469" spans="2:6">
      <c r="B469" s="11"/>
      <c r="D469" s="14"/>
      <c r="F469" s="13"/>
    </row>
    <row r="470" spans="2:6">
      <c r="B470" s="11"/>
      <c r="D470" s="14"/>
      <c r="F470" s="13"/>
    </row>
    <row r="471" spans="2:6">
      <c r="B471" s="11"/>
      <c r="D471" s="14"/>
      <c r="F471" s="13"/>
    </row>
    <row r="472" spans="2:6">
      <c r="B472" s="11"/>
      <c r="D472" s="14"/>
      <c r="F472" s="13"/>
    </row>
    <row r="473" spans="2:6">
      <c r="B473" s="11"/>
      <c r="D473" s="14"/>
      <c r="F473" s="13"/>
    </row>
    <row r="474" spans="2:6">
      <c r="B474" s="11"/>
      <c r="D474" s="14"/>
      <c r="F474" s="13"/>
    </row>
    <row r="475" spans="2:6">
      <c r="B475" s="11"/>
      <c r="D475" s="14"/>
      <c r="F475" s="13"/>
    </row>
    <row r="476" spans="2:6">
      <c r="B476" s="11"/>
      <c r="D476" s="14"/>
      <c r="F476" s="13"/>
    </row>
    <row r="477" spans="2:6">
      <c r="B477" s="11"/>
      <c r="D477" s="14"/>
      <c r="F477" s="13"/>
    </row>
    <row r="478" spans="2:6">
      <c r="B478" s="11"/>
      <c r="D478" s="14"/>
      <c r="F478" s="13"/>
    </row>
    <row r="479" spans="2:6">
      <c r="B479" s="11"/>
      <c r="D479" s="14"/>
      <c r="F479" s="13"/>
    </row>
    <row r="480" spans="2:6">
      <c r="B480" s="11"/>
      <c r="D480" s="14"/>
      <c r="F480" s="13"/>
    </row>
    <row r="481" spans="2:6">
      <c r="B481" s="11"/>
      <c r="D481" s="14"/>
      <c r="F481" s="13"/>
    </row>
    <row r="482" spans="2:6">
      <c r="B482" s="11"/>
      <c r="D482" s="14"/>
      <c r="F482" s="13"/>
    </row>
    <row r="483" spans="2:6">
      <c r="B483" s="11"/>
      <c r="D483" s="14"/>
      <c r="F483" s="13"/>
    </row>
    <row r="484" spans="2:6">
      <c r="B484" s="11"/>
      <c r="D484" s="14"/>
      <c r="F484" s="13"/>
    </row>
    <row r="485" spans="2:6">
      <c r="B485" s="11"/>
      <c r="D485" s="14"/>
      <c r="F485" s="13"/>
    </row>
    <row r="486" spans="2:6">
      <c r="B486" s="11"/>
      <c r="D486" s="14"/>
      <c r="F486" s="13"/>
    </row>
    <row r="487" spans="2:6">
      <c r="B487" s="11"/>
      <c r="D487" s="14"/>
      <c r="F487" s="13"/>
    </row>
    <row r="488" spans="2:6">
      <c r="B488" s="11"/>
      <c r="D488" s="14"/>
      <c r="F488" s="13"/>
    </row>
    <row r="489" spans="2:6">
      <c r="B489" s="11"/>
      <c r="D489" s="14"/>
      <c r="F489" s="13"/>
    </row>
    <row r="490" spans="2:6">
      <c r="B490" s="11"/>
      <c r="D490" s="14"/>
      <c r="F490" s="13"/>
    </row>
    <row r="491" spans="2:6">
      <c r="B491" s="11"/>
      <c r="D491" s="14"/>
      <c r="F491" s="13"/>
    </row>
    <row r="492" spans="2:6">
      <c r="B492" s="11"/>
      <c r="D492" s="14"/>
      <c r="F492" s="13"/>
    </row>
    <row r="493" spans="2:6">
      <c r="B493" s="11"/>
      <c r="D493" s="14"/>
      <c r="F493" s="13"/>
    </row>
    <row r="494" spans="2:6">
      <c r="B494" s="11"/>
      <c r="D494" s="14"/>
      <c r="F494" s="13"/>
    </row>
    <row r="495" spans="2:6">
      <c r="B495" s="11"/>
      <c r="D495" s="14"/>
      <c r="F495" s="13"/>
    </row>
    <row r="496" spans="2:6">
      <c r="B496" s="11"/>
      <c r="D496" s="14"/>
      <c r="F496" s="13"/>
    </row>
    <row r="497" spans="2:6">
      <c r="B497" s="11"/>
      <c r="D497" s="14"/>
      <c r="F497" s="13"/>
    </row>
    <row r="498" spans="2:6">
      <c r="B498" s="11"/>
      <c r="D498" s="14"/>
      <c r="F498" s="13"/>
    </row>
    <row r="499" spans="2:6">
      <c r="B499" s="11"/>
      <c r="D499" s="14"/>
      <c r="F499" s="13"/>
    </row>
    <row r="500" spans="2:6">
      <c r="B500" s="11"/>
      <c r="D500" s="14"/>
      <c r="F500" s="13"/>
    </row>
    <row r="501" spans="2:6">
      <c r="B501" s="11"/>
      <c r="D501" s="14"/>
      <c r="F501" s="13"/>
    </row>
    <row r="502" spans="2:6">
      <c r="B502" s="11"/>
      <c r="D502" s="14"/>
      <c r="F502" s="13"/>
    </row>
    <row r="503" spans="2:6">
      <c r="B503" s="11"/>
      <c r="D503" s="14"/>
      <c r="F503" s="13"/>
    </row>
    <row r="504" spans="2:6">
      <c r="B504" s="11"/>
      <c r="D504" s="14"/>
      <c r="F504" s="13"/>
    </row>
    <row r="505" spans="2:6">
      <c r="B505" s="11"/>
      <c r="D505" s="14"/>
      <c r="F505" s="13"/>
    </row>
    <row r="506" spans="2:6">
      <c r="B506" s="11"/>
      <c r="D506" s="14"/>
      <c r="F506" s="13"/>
    </row>
    <row r="507" spans="2:6">
      <c r="B507" s="11"/>
      <c r="D507" s="14"/>
      <c r="F507" s="13"/>
    </row>
    <row r="508" spans="2:6">
      <c r="B508" s="11"/>
      <c r="D508" s="14"/>
      <c r="F508" s="13"/>
    </row>
    <row r="509" spans="2:6">
      <c r="B509" s="11"/>
      <c r="D509" s="14"/>
      <c r="F509" s="13"/>
    </row>
    <row r="510" spans="2:6">
      <c r="B510" s="11"/>
      <c r="D510" s="14"/>
      <c r="F510" s="13"/>
    </row>
    <row r="511" spans="2:6">
      <c r="B511" s="11"/>
      <c r="D511" s="14"/>
      <c r="F511" s="13"/>
    </row>
    <row r="512" spans="2:6">
      <c r="B512" s="11"/>
      <c r="D512" s="14"/>
      <c r="F512" s="13"/>
    </row>
    <row r="513" spans="2:6">
      <c r="B513" s="11"/>
      <c r="D513" s="14"/>
      <c r="F513" s="13"/>
    </row>
    <row r="514" spans="2:6">
      <c r="B514" s="11"/>
      <c r="D514" s="14"/>
      <c r="F514" s="13"/>
    </row>
    <row r="515" spans="2:6">
      <c r="B515" s="11"/>
      <c r="D515" s="14"/>
      <c r="F515" s="13"/>
    </row>
    <row r="516" spans="2:6">
      <c r="B516" s="11"/>
      <c r="D516" s="14"/>
      <c r="F516" s="13"/>
    </row>
    <row r="517" spans="2:6">
      <c r="B517" s="11"/>
      <c r="D517" s="14"/>
      <c r="F517" s="13"/>
    </row>
    <row r="518" spans="2:6">
      <c r="B518" s="11"/>
      <c r="D518" s="14"/>
      <c r="F518" s="13"/>
    </row>
    <row r="519" spans="2:6">
      <c r="B519" s="11"/>
      <c r="D519" s="14"/>
      <c r="F519" s="13"/>
    </row>
    <row r="520" spans="2:6">
      <c r="B520" s="11"/>
      <c r="D520" s="14"/>
      <c r="F520" s="13"/>
    </row>
    <row r="521" spans="2:6">
      <c r="B521" s="11"/>
      <c r="D521" s="14"/>
      <c r="F521" s="13"/>
    </row>
    <row r="522" spans="2:6">
      <c r="B522" s="11"/>
      <c r="D522" s="14"/>
      <c r="F522" s="13"/>
    </row>
    <row r="523" spans="2:6">
      <c r="B523" s="11"/>
      <c r="D523" s="14"/>
      <c r="F523" s="13"/>
    </row>
    <row r="524" spans="2:6">
      <c r="B524" s="11"/>
      <c r="D524" s="14"/>
      <c r="F524" s="13"/>
    </row>
    <row r="525" spans="2:6">
      <c r="B525" s="11"/>
      <c r="D525" s="14"/>
      <c r="F525" s="13"/>
    </row>
    <row r="526" spans="2:6">
      <c r="B526" s="11"/>
      <c r="D526" s="14"/>
      <c r="F526" s="13"/>
    </row>
    <row r="527" spans="2:6">
      <c r="B527" s="11"/>
      <c r="D527" s="14"/>
      <c r="F527" s="13"/>
    </row>
    <row r="528" spans="2:6">
      <c r="B528" s="11"/>
      <c r="D528" s="14"/>
      <c r="F528" s="13"/>
    </row>
    <row r="529" spans="2:6">
      <c r="B529" s="11"/>
      <c r="D529" s="14"/>
      <c r="F529" s="13"/>
    </row>
    <row r="530" spans="2:6">
      <c r="B530" s="11"/>
      <c r="D530" s="14"/>
      <c r="F530" s="13"/>
    </row>
    <row r="531" spans="2:6">
      <c r="B531" s="11"/>
      <c r="D531" s="14"/>
      <c r="F531" s="13"/>
    </row>
    <row r="532" spans="2:6">
      <c r="B532" s="11"/>
      <c r="D532" s="14"/>
      <c r="F532" s="13"/>
    </row>
    <row r="533" spans="2:6">
      <c r="B533" s="11"/>
      <c r="D533" s="14"/>
      <c r="F533" s="13"/>
    </row>
    <row r="534" spans="2:6">
      <c r="B534" s="11"/>
      <c r="D534" s="14"/>
      <c r="F534" s="13"/>
    </row>
    <row r="535" spans="2:6">
      <c r="B535" s="11"/>
      <c r="D535" s="14"/>
      <c r="F535" s="13"/>
    </row>
    <row r="536" spans="2:6">
      <c r="B536" s="11"/>
      <c r="D536" s="14"/>
      <c r="F536" s="13"/>
    </row>
    <row r="537" spans="2:6">
      <c r="B537" s="11"/>
      <c r="D537" s="14"/>
      <c r="F537" s="13"/>
    </row>
    <row r="538" spans="2:6">
      <c r="B538" s="11"/>
      <c r="D538" s="14"/>
      <c r="F538" s="13"/>
    </row>
    <row r="539" spans="2:6">
      <c r="B539" s="11"/>
      <c r="D539" s="14"/>
      <c r="F539" s="13"/>
    </row>
    <row r="540" spans="2:6">
      <c r="B540" s="11"/>
      <c r="D540" s="14"/>
      <c r="F540" s="13"/>
    </row>
    <row r="541" spans="2:6">
      <c r="B541" s="11"/>
      <c r="D541" s="14"/>
      <c r="F541" s="13"/>
    </row>
    <row r="542" spans="2:6">
      <c r="B542" s="11"/>
      <c r="D542" s="14"/>
      <c r="F542" s="13"/>
    </row>
    <row r="543" spans="2:6">
      <c r="B543" s="11"/>
      <c r="D543" s="14"/>
      <c r="F543" s="13"/>
    </row>
    <row r="544" spans="2:6">
      <c r="B544" s="11"/>
      <c r="D544" s="14"/>
      <c r="F544" s="13"/>
    </row>
    <row r="545" spans="2:6">
      <c r="B545" s="11"/>
      <c r="D545" s="14"/>
      <c r="F545" s="13"/>
    </row>
    <row r="546" spans="2:6">
      <c r="B546" s="11"/>
      <c r="D546" s="14"/>
      <c r="F546" s="13"/>
    </row>
    <row r="547" spans="2:6">
      <c r="B547" s="11"/>
      <c r="D547" s="14"/>
      <c r="F547" s="13"/>
    </row>
    <row r="548" spans="2:6">
      <c r="B548" s="11"/>
      <c r="D548" s="14"/>
      <c r="F548" s="13"/>
    </row>
    <row r="549" spans="2:6">
      <c r="B549" s="11"/>
      <c r="D549" s="14"/>
      <c r="F549" s="13"/>
    </row>
    <row r="550" spans="2:6">
      <c r="B550" s="11"/>
      <c r="D550" s="14"/>
      <c r="F550" s="13"/>
    </row>
    <row r="551" spans="2:6">
      <c r="B551" s="11"/>
      <c r="D551" s="14"/>
      <c r="F551" s="13"/>
    </row>
    <row r="552" spans="2:6">
      <c r="B552" s="11"/>
      <c r="D552" s="14"/>
      <c r="F552" s="13"/>
    </row>
    <row r="553" spans="2:6">
      <c r="B553" s="11"/>
      <c r="D553" s="14"/>
      <c r="F553" s="13"/>
    </row>
    <row r="554" spans="2:6">
      <c r="B554" s="11"/>
      <c r="D554" s="14"/>
      <c r="F554" s="13"/>
    </row>
    <row r="555" spans="2:6">
      <c r="B555" s="11"/>
      <c r="D555" s="14"/>
      <c r="F555" s="13"/>
    </row>
    <row r="556" spans="2:6">
      <c r="B556" s="11"/>
      <c r="D556" s="14"/>
      <c r="F556" s="13"/>
    </row>
    <row r="557" spans="2:6">
      <c r="B557" s="11"/>
      <c r="D557" s="14"/>
      <c r="F557" s="13"/>
    </row>
    <row r="558" spans="2:6">
      <c r="B558" s="11"/>
      <c r="D558" s="14"/>
      <c r="F558" s="13"/>
    </row>
    <row r="559" spans="2:6">
      <c r="B559" s="11"/>
      <c r="D559" s="14"/>
      <c r="F559" s="13"/>
    </row>
    <row r="560" spans="2:6">
      <c r="B560" s="11"/>
      <c r="D560" s="14"/>
      <c r="F560" s="13"/>
    </row>
    <row r="561" spans="2:6">
      <c r="B561" s="11"/>
      <c r="D561" s="14"/>
      <c r="F561" s="13"/>
    </row>
    <row r="562" spans="2:6">
      <c r="B562" s="11"/>
      <c r="D562" s="14"/>
      <c r="F562" s="13"/>
    </row>
    <row r="563" spans="2:6">
      <c r="B563" s="11"/>
      <c r="D563" s="14"/>
      <c r="F563" s="13"/>
    </row>
    <row r="564" spans="2:6">
      <c r="B564" s="11"/>
      <c r="D564" s="14"/>
      <c r="F564" s="13"/>
    </row>
    <row r="565" spans="2:6">
      <c r="B565" s="11"/>
      <c r="D565" s="14"/>
      <c r="F565" s="13"/>
    </row>
    <row r="566" spans="2:6">
      <c r="B566" s="11"/>
      <c r="D566" s="14"/>
      <c r="F566" s="13"/>
    </row>
    <row r="567" spans="2:6">
      <c r="B567" s="11"/>
      <c r="D567" s="14"/>
      <c r="F567" s="13"/>
    </row>
    <row r="568" spans="2:6">
      <c r="B568" s="11"/>
      <c r="D568" s="14"/>
      <c r="F568" s="13"/>
    </row>
    <row r="569" spans="2:6">
      <c r="B569" s="11"/>
      <c r="D569" s="14"/>
      <c r="F569" s="13"/>
    </row>
    <row r="570" spans="2:6">
      <c r="B570" s="11"/>
      <c r="D570" s="14"/>
      <c r="F570" s="13"/>
    </row>
    <row r="571" spans="2:6">
      <c r="B571" s="11"/>
      <c r="D571" s="14"/>
      <c r="F571" s="13"/>
    </row>
    <row r="572" spans="2:6">
      <c r="B572" s="11"/>
      <c r="D572" s="14"/>
      <c r="F572" s="13"/>
    </row>
    <row r="573" spans="2:6">
      <c r="B573" s="11"/>
      <c r="D573" s="14"/>
      <c r="F573" s="13"/>
    </row>
    <row r="574" spans="2:6">
      <c r="B574" s="11"/>
      <c r="D574" s="14"/>
      <c r="F574" s="13"/>
    </row>
    <row r="575" spans="2:6">
      <c r="B575" s="11"/>
      <c r="D575" s="14"/>
      <c r="F575" s="13"/>
    </row>
    <row r="576" spans="2:6">
      <c r="B576" s="11"/>
      <c r="D576" s="14"/>
      <c r="F576" s="13"/>
    </row>
    <row r="577" spans="2:6">
      <c r="B577" s="11"/>
      <c r="D577" s="14"/>
      <c r="F577" s="13"/>
    </row>
    <row r="578" spans="2:6">
      <c r="B578" s="11"/>
      <c r="D578" s="14"/>
      <c r="F578" s="13"/>
    </row>
    <row r="579" spans="2:6">
      <c r="B579" s="11"/>
      <c r="D579" s="14"/>
      <c r="F579" s="13"/>
    </row>
    <row r="580" spans="2:6">
      <c r="B580" s="11"/>
      <c r="D580" s="14"/>
      <c r="F580" s="13"/>
    </row>
    <row r="581" spans="2:6">
      <c r="B581" s="11"/>
      <c r="D581" s="14"/>
      <c r="F581" s="13"/>
    </row>
    <row r="582" spans="2:6">
      <c r="B582" s="11"/>
      <c r="D582" s="14"/>
      <c r="F582" s="13"/>
    </row>
    <row r="583" spans="2:6">
      <c r="B583" s="11"/>
      <c r="D583" s="14"/>
      <c r="F583" s="13"/>
    </row>
    <row r="584" spans="2:6">
      <c r="B584" s="11"/>
      <c r="D584" s="14"/>
      <c r="F584" s="13"/>
    </row>
    <row r="585" spans="2:6">
      <c r="B585" s="11"/>
      <c r="D585" s="14"/>
      <c r="F585" s="13"/>
    </row>
    <row r="586" spans="2:6">
      <c r="B586" s="11"/>
      <c r="D586" s="14"/>
      <c r="F586" s="13"/>
    </row>
    <row r="587" spans="2:6">
      <c r="B587" s="11"/>
      <c r="D587" s="14"/>
      <c r="F587" s="13"/>
    </row>
    <row r="588" spans="2:6">
      <c r="B588" s="11"/>
      <c r="D588" s="14"/>
      <c r="F588" s="13"/>
    </row>
    <row r="589" spans="2:6">
      <c r="B589" s="11"/>
      <c r="D589" s="14"/>
      <c r="F589" s="13"/>
    </row>
    <row r="590" spans="2:6">
      <c r="B590" s="11"/>
      <c r="D590" s="14"/>
      <c r="F590" s="13"/>
    </row>
    <row r="591" spans="2:6">
      <c r="B591" s="11"/>
      <c r="D591" s="14"/>
      <c r="F591" s="13"/>
    </row>
    <row r="592" spans="2:6">
      <c r="B592" s="11"/>
      <c r="D592" s="14"/>
      <c r="F592" s="13"/>
    </row>
    <row r="593" spans="2:6">
      <c r="B593" s="11"/>
      <c r="D593" s="14"/>
      <c r="F593" s="13"/>
    </row>
    <row r="594" spans="2:6">
      <c r="B594" s="11"/>
      <c r="D594" s="14"/>
      <c r="F594" s="13"/>
    </row>
    <row r="595" spans="2:6">
      <c r="B595" s="11"/>
      <c r="D595" s="14"/>
      <c r="F595" s="13"/>
    </row>
    <row r="596" spans="2:6">
      <c r="B596" s="11"/>
      <c r="D596" s="14"/>
      <c r="F596" s="13"/>
    </row>
    <row r="597" spans="2:6">
      <c r="B597" s="11"/>
      <c r="D597" s="14"/>
      <c r="F597" s="13"/>
    </row>
    <row r="598" spans="2:6">
      <c r="B598" s="11"/>
      <c r="D598" s="14"/>
      <c r="F598" s="13"/>
    </row>
    <row r="599" spans="2:6">
      <c r="B599" s="11"/>
      <c r="D599" s="14"/>
      <c r="F599" s="13"/>
    </row>
    <row r="600" spans="2:6">
      <c r="B600" s="11"/>
      <c r="D600" s="14"/>
      <c r="F600" s="13"/>
    </row>
    <row r="601" spans="2:6">
      <c r="B601" s="11"/>
      <c r="D601" s="14"/>
      <c r="F601" s="13"/>
    </row>
    <row r="602" spans="2:6">
      <c r="B602" s="11"/>
      <c r="D602" s="14"/>
      <c r="F602" s="13"/>
    </row>
    <row r="603" spans="2:6">
      <c r="B603" s="11"/>
      <c r="D603" s="14"/>
      <c r="F603" s="13"/>
    </row>
    <row r="604" spans="2:6">
      <c r="B604" s="11"/>
      <c r="D604" s="14"/>
      <c r="F604" s="13"/>
    </row>
    <row r="605" spans="2:6">
      <c r="B605" s="11"/>
      <c r="D605" s="14"/>
      <c r="F605" s="13"/>
    </row>
    <row r="606" spans="2:6">
      <c r="B606" s="11"/>
      <c r="D606" s="14"/>
      <c r="F606" s="13"/>
    </row>
    <row r="607" spans="2:6">
      <c r="B607" s="11"/>
      <c r="D607" s="14"/>
      <c r="F607" s="13"/>
    </row>
    <row r="608" spans="2:6">
      <c r="B608" s="11"/>
      <c r="D608" s="14"/>
      <c r="F608" s="13"/>
    </row>
    <row r="609" spans="2:6">
      <c r="B609" s="11"/>
      <c r="D609" s="14"/>
      <c r="F609" s="13"/>
    </row>
    <row r="610" spans="2:6">
      <c r="B610" s="11"/>
      <c r="D610" s="14"/>
      <c r="F610" s="13"/>
    </row>
    <row r="611" spans="2:6">
      <c r="B611" s="11"/>
      <c r="D611" s="14"/>
      <c r="F611" s="13"/>
    </row>
    <row r="612" spans="2:6">
      <c r="B612" s="11"/>
      <c r="D612" s="14"/>
      <c r="F612" s="13"/>
    </row>
    <row r="613" spans="2:6">
      <c r="B613" s="11"/>
      <c r="D613" s="14"/>
      <c r="F613" s="13"/>
    </row>
    <row r="614" spans="2:6">
      <c r="B614" s="11"/>
      <c r="D614" s="14"/>
      <c r="F614" s="13"/>
    </row>
    <row r="615" spans="2:6">
      <c r="B615" s="11"/>
      <c r="D615" s="14"/>
      <c r="F615" s="13"/>
    </row>
    <row r="616" spans="2:6">
      <c r="B616" s="11"/>
      <c r="D616" s="14"/>
      <c r="F616" s="13"/>
    </row>
    <row r="617" spans="2:6">
      <c r="B617" s="11"/>
      <c r="D617" s="14"/>
      <c r="F617" s="13"/>
    </row>
    <row r="618" spans="2:6">
      <c r="B618" s="11"/>
      <c r="D618" s="14"/>
      <c r="F618" s="13"/>
    </row>
    <row r="619" spans="2:6">
      <c r="B619" s="11"/>
      <c r="D619" s="14"/>
      <c r="F619" s="13"/>
    </row>
    <row r="620" spans="2:6">
      <c r="B620" s="11"/>
      <c r="D620" s="14"/>
      <c r="F620" s="13"/>
    </row>
    <row r="621" spans="2:6">
      <c r="B621" s="11"/>
      <c r="D621" s="14"/>
      <c r="F621" s="13"/>
    </row>
    <row r="622" spans="2:6">
      <c r="B622" s="11"/>
      <c r="D622" s="14"/>
      <c r="F622" s="13"/>
    </row>
    <row r="623" spans="2:6">
      <c r="B623" s="11"/>
      <c r="D623" s="14"/>
      <c r="F623" s="13"/>
    </row>
    <row r="624" spans="2:6">
      <c r="B624" s="11"/>
      <c r="D624" s="14"/>
      <c r="F624" s="13"/>
    </row>
    <row r="625" spans="2:6">
      <c r="B625" s="11"/>
      <c r="D625" s="14"/>
      <c r="F625" s="13"/>
    </row>
    <row r="626" spans="2:6">
      <c r="B626" s="11"/>
      <c r="D626" s="14"/>
      <c r="F626" s="13"/>
    </row>
    <row r="627" spans="2:6">
      <c r="B627" s="11"/>
      <c r="D627" s="14"/>
      <c r="F627" s="13"/>
    </row>
    <row r="628" spans="2:6">
      <c r="B628" s="11"/>
      <c r="D628" s="14"/>
      <c r="F628" s="13"/>
    </row>
    <row r="629" spans="2:6">
      <c r="B629" s="11"/>
      <c r="D629" s="14"/>
      <c r="F629" s="13"/>
    </row>
    <row r="630" spans="2:6">
      <c r="B630" s="11"/>
      <c r="D630" s="14"/>
      <c r="F630" s="13"/>
    </row>
    <row r="631" spans="2:6">
      <c r="B631" s="11"/>
      <c r="D631" s="14"/>
      <c r="F631" s="13"/>
    </row>
    <row r="632" spans="2:6">
      <c r="B632" s="11"/>
      <c r="D632" s="14"/>
      <c r="F632" s="13"/>
    </row>
    <row r="633" spans="2:6">
      <c r="B633" s="11"/>
      <c r="D633" s="14"/>
      <c r="F633" s="13"/>
    </row>
    <row r="634" spans="2:6">
      <c r="B634" s="11"/>
      <c r="D634" s="14"/>
      <c r="F634" s="13"/>
    </row>
    <row r="635" spans="2:6">
      <c r="B635" s="11"/>
      <c r="D635" s="14"/>
      <c r="F635" s="13"/>
    </row>
    <row r="636" spans="2:6">
      <c r="B636" s="11"/>
      <c r="D636" s="14"/>
      <c r="F636" s="13"/>
    </row>
    <row r="637" spans="2:6">
      <c r="B637" s="11"/>
      <c r="D637" s="14"/>
      <c r="F637" s="13"/>
    </row>
    <row r="638" spans="2:6">
      <c r="B638" s="11"/>
      <c r="D638" s="14"/>
      <c r="F638" s="13"/>
    </row>
    <row r="639" spans="2:6">
      <c r="B639" s="11"/>
      <c r="D639" s="14"/>
      <c r="F639" s="13"/>
    </row>
    <row r="640" spans="2:6">
      <c r="B640" s="11"/>
      <c r="D640" s="14"/>
      <c r="F640" s="13"/>
    </row>
    <row r="641" spans="2:6">
      <c r="B641" s="11"/>
      <c r="D641" s="14"/>
      <c r="F641" s="13"/>
    </row>
    <row r="642" spans="2:6">
      <c r="B642" s="11"/>
      <c r="D642" s="14"/>
      <c r="F642" s="13"/>
    </row>
    <row r="643" spans="2:6">
      <c r="B643" s="11"/>
      <c r="D643" s="14"/>
      <c r="F643" s="13"/>
    </row>
    <row r="644" spans="2:6">
      <c r="B644" s="11"/>
      <c r="D644" s="14"/>
      <c r="F644" s="13"/>
    </row>
    <row r="645" spans="2:6">
      <c r="B645" s="11"/>
      <c r="D645" s="14"/>
      <c r="F645" s="13"/>
    </row>
    <row r="646" spans="2:6">
      <c r="B646" s="11"/>
      <c r="D646" s="14"/>
      <c r="F646" s="13"/>
    </row>
    <row r="647" spans="2:6">
      <c r="B647" s="11"/>
      <c r="D647" s="14"/>
      <c r="F647" s="13"/>
    </row>
    <row r="648" spans="2:6">
      <c r="B648" s="11"/>
      <c r="D648" s="14"/>
      <c r="F648" s="13"/>
    </row>
    <row r="649" spans="2:6">
      <c r="B649" s="11"/>
      <c r="D649" s="14"/>
      <c r="F649" s="13"/>
    </row>
    <row r="650" spans="2:6">
      <c r="B650" s="11"/>
      <c r="D650" s="14"/>
      <c r="F650" s="13"/>
    </row>
    <row r="651" spans="2:6">
      <c r="B651" s="11"/>
      <c r="D651" s="14"/>
      <c r="F651" s="13"/>
    </row>
    <row r="652" spans="2:6">
      <c r="B652" s="11"/>
      <c r="D652" s="14"/>
      <c r="F652" s="13"/>
    </row>
    <row r="653" spans="2:6">
      <c r="B653" s="11"/>
      <c r="D653" s="14"/>
      <c r="F653" s="13"/>
    </row>
    <row r="654" spans="2:6">
      <c r="B654" s="11"/>
      <c r="D654" s="14"/>
      <c r="F654" s="13"/>
    </row>
    <row r="655" spans="2:6">
      <c r="B655" s="11"/>
      <c r="D655" s="14"/>
      <c r="F655" s="13"/>
    </row>
    <row r="656" spans="2:6">
      <c r="B656" s="11"/>
      <c r="D656" s="14"/>
      <c r="F656" s="13"/>
    </row>
    <row r="657" spans="2:6">
      <c r="B657" s="11"/>
      <c r="D657" s="14"/>
      <c r="F657" s="13"/>
    </row>
    <row r="658" spans="2:6">
      <c r="B658" s="11"/>
      <c r="D658" s="14"/>
      <c r="F658" s="13"/>
    </row>
    <row r="659" spans="2:6">
      <c r="B659" s="11"/>
      <c r="D659" s="14"/>
      <c r="F659" s="13"/>
    </row>
    <row r="660" spans="2:6">
      <c r="B660" s="11"/>
      <c r="D660" s="14"/>
      <c r="F660" s="13"/>
    </row>
    <row r="661" spans="2:6">
      <c r="B661" s="11"/>
      <c r="D661" s="14"/>
      <c r="F661" s="13"/>
    </row>
    <row r="662" spans="2:6">
      <c r="B662" s="11"/>
      <c r="D662" s="14"/>
      <c r="F662" s="13"/>
    </row>
    <row r="663" spans="2:6">
      <c r="B663" s="11"/>
      <c r="D663" s="14"/>
      <c r="F663" s="13"/>
    </row>
    <row r="664" spans="2:6">
      <c r="B664" s="11"/>
      <c r="D664" s="14"/>
      <c r="F664" s="13"/>
    </row>
    <row r="665" spans="2:6">
      <c r="B665" s="11"/>
      <c r="D665" s="14"/>
      <c r="F665" s="13"/>
    </row>
    <row r="666" spans="2:6">
      <c r="B666" s="11"/>
      <c r="D666" s="14"/>
      <c r="F666" s="13"/>
    </row>
    <row r="667" spans="2:6">
      <c r="B667" s="11"/>
      <c r="D667" s="14"/>
      <c r="F667" s="13"/>
    </row>
    <row r="668" spans="2:6">
      <c r="B668" s="11"/>
      <c r="D668" s="14"/>
      <c r="F668" s="13"/>
    </row>
    <row r="669" spans="2:6">
      <c r="B669" s="11"/>
      <c r="D669" s="14"/>
      <c r="F669" s="13"/>
    </row>
    <row r="670" spans="2:6">
      <c r="B670" s="11"/>
      <c r="D670" s="14"/>
      <c r="F670" s="13"/>
    </row>
    <row r="671" spans="2:6">
      <c r="B671" s="11"/>
      <c r="D671" s="14"/>
      <c r="F671" s="13"/>
    </row>
    <row r="672" spans="2:6">
      <c r="B672" s="11"/>
      <c r="D672" s="14"/>
      <c r="F672" s="13"/>
    </row>
    <row r="673" spans="2:6">
      <c r="B673" s="11"/>
      <c r="D673" s="14"/>
      <c r="F673" s="13"/>
    </row>
    <row r="674" spans="2:6">
      <c r="B674" s="11"/>
      <c r="D674" s="14"/>
      <c r="F674" s="13"/>
    </row>
    <row r="675" spans="2:6">
      <c r="B675" s="11"/>
      <c r="D675" s="14"/>
      <c r="F675" s="13"/>
    </row>
    <row r="676" spans="2:6">
      <c r="B676" s="11"/>
      <c r="D676" s="14"/>
      <c r="F676" s="13"/>
    </row>
    <row r="677" spans="2:6">
      <c r="B677" s="11"/>
      <c r="D677" s="14"/>
      <c r="F677" s="13"/>
    </row>
    <row r="678" spans="2:6">
      <c r="B678" s="11"/>
      <c r="D678" s="14"/>
      <c r="F678" s="13"/>
    </row>
    <row r="679" spans="2:6">
      <c r="B679" s="11"/>
      <c r="D679" s="14"/>
      <c r="F679" s="13"/>
    </row>
    <row r="680" spans="2:6">
      <c r="B680" s="11"/>
      <c r="D680" s="14"/>
      <c r="F680" s="13"/>
    </row>
    <row r="681" spans="2:6">
      <c r="B681" s="11"/>
      <c r="D681" s="14"/>
      <c r="F681" s="13"/>
    </row>
    <row r="682" spans="2:6">
      <c r="B682" s="11"/>
      <c r="D682" s="14"/>
      <c r="F682" s="13"/>
    </row>
    <row r="683" spans="2:6">
      <c r="B683" s="11"/>
      <c r="D683" s="14"/>
      <c r="F683" s="13"/>
    </row>
    <row r="684" spans="2:6">
      <c r="B684" s="11"/>
      <c r="D684" s="14"/>
      <c r="F684" s="13"/>
    </row>
    <row r="685" spans="2:6">
      <c r="B685" s="11"/>
      <c r="D685" s="14"/>
      <c r="F685" s="13"/>
    </row>
    <row r="686" spans="2:6">
      <c r="B686" s="11"/>
      <c r="D686" s="14"/>
      <c r="F686" s="13"/>
    </row>
    <row r="687" spans="2:6">
      <c r="B687" s="11"/>
      <c r="D687" s="14"/>
      <c r="F687" s="13"/>
    </row>
    <row r="688" spans="2:6">
      <c r="B688" s="11"/>
      <c r="D688" s="14"/>
      <c r="F688" s="13"/>
    </row>
    <row r="689" spans="2:6">
      <c r="B689" s="11"/>
      <c r="D689" s="14"/>
      <c r="F689" s="13"/>
    </row>
    <row r="690" spans="2:6">
      <c r="B690" s="11"/>
      <c r="D690" s="14"/>
      <c r="F690" s="13"/>
    </row>
    <row r="691" spans="2:6">
      <c r="B691" s="11"/>
      <c r="D691" s="14"/>
      <c r="F691" s="13"/>
    </row>
    <row r="692" spans="2:6">
      <c r="B692" s="11"/>
      <c r="D692" s="14"/>
      <c r="F692" s="13"/>
    </row>
    <row r="693" spans="2:6">
      <c r="B693" s="11"/>
      <c r="D693" s="14"/>
      <c r="F693" s="13"/>
    </row>
    <row r="694" spans="2:6">
      <c r="B694" s="11"/>
      <c r="D694" s="14"/>
      <c r="F694" s="13"/>
    </row>
    <row r="695" spans="2:6">
      <c r="B695" s="11"/>
      <c r="D695" s="14"/>
      <c r="F695" s="13"/>
    </row>
    <row r="696" spans="2:6">
      <c r="B696" s="11"/>
      <c r="D696" s="14"/>
      <c r="F696" s="13"/>
    </row>
    <row r="697" spans="2:6">
      <c r="B697" s="11"/>
      <c r="D697" s="14"/>
      <c r="F697" s="13"/>
    </row>
    <row r="698" spans="2:6">
      <c r="B698" s="11"/>
      <c r="D698" s="14"/>
      <c r="F698" s="13"/>
    </row>
    <row r="699" spans="2:6">
      <c r="B699" s="11"/>
      <c r="D699" s="14"/>
      <c r="F699" s="13"/>
    </row>
    <row r="700" spans="2:6">
      <c r="B700" s="11"/>
      <c r="D700" s="14"/>
      <c r="F700" s="13"/>
    </row>
    <row r="701" spans="2:6">
      <c r="B701" s="11"/>
      <c r="D701" s="14"/>
      <c r="F701" s="13"/>
    </row>
    <row r="702" spans="2:6">
      <c r="B702" s="11"/>
      <c r="D702" s="14"/>
      <c r="F702" s="13"/>
    </row>
    <row r="703" spans="2:6">
      <c r="B703" s="11"/>
      <c r="D703" s="14"/>
      <c r="F703" s="13"/>
    </row>
    <row r="704" spans="2:6">
      <c r="B704" s="11"/>
      <c r="D704" s="14"/>
      <c r="F704" s="13"/>
    </row>
    <row r="705" spans="2:6">
      <c r="B705" s="11"/>
      <c r="D705" s="14"/>
      <c r="F705" s="13"/>
    </row>
    <row r="706" spans="2:6">
      <c r="B706" s="11"/>
      <c r="D706" s="14"/>
      <c r="F706" s="13"/>
    </row>
    <row r="707" spans="2:6">
      <c r="B707" s="11"/>
      <c r="D707" s="14"/>
      <c r="F707" s="13"/>
    </row>
    <row r="708" spans="2:6">
      <c r="B708" s="11"/>
      <c r="D708" s="14"/>
      <c r="F708" s="13"/>
    </row>
    <row r="709" spans="2:6">
      <c r="B709" s="11"/>
      <c r="D709" s="14"/>
      <c r="F709" s="13"/>
    </row>
    <row r="710" spans="2:6">
      <c r="B710" s="11"/>
      <c r="D710" s="14"/>
      <c r="F710" s="13"/>
    </row>
    <row r="711" spans="2:6">
      <c r="B711" s="11"/>
      <c r="D711" s="14"/>
      <c r="F711" s="13"/>
    </row>
    <row r="712" spans="2:6">
      <c r="B712" s="11"/>
      <c r="D712" s="14"/>
      <c r="F712" s="13"/>
    </row>
    <row r="713" spans="2:6">
      <c r="B713" s="11"/>
      <c r="D713" s="14"/>
      <c r="F713" s="13"/>
    </row>
    <row r="714" spans="2:6">
      <c r="B714" s="11"/>
      <c r="D714" s="14"/>
      <c r="F714" s="13"/>
    </row>
    <row r="715" spans="2:6">
      <c r="B715" s="11"/>
      <c r="D715" s="14"/>
      <c r="F715" s="13"/>
    </row>
    <row r="716" spans="2:6">
      <c r="B716" s="11"/>
      <c r="D716" s="14"/>
      <c r="F716" s="13"/>
    </row>
    <row r="717" spans="2:6">
      <c r="B717" s="11"/>
      <c r="D717" s="14"/>
      <c r="F717" s="13"/>
    </row>
    <row r="718" spans="2:6">
      <c r="B718" s="11"/>
      <c r="D718" s="14"/>
      <c r="F718" s="13"/>
    </row>
    <row r="719" spans="2:6">
      <c r="B719" s="11"/>
      <c r="D719" s="14"/>
      <c r="F719" s="13"/>
    </row>
    <row r="720" spans="2:6">
      <c r="B720" s="11"/>
      <c r="D720" s="14"/>
      <c r="F720" s="13"/>
    </row>
    <row r="721" spans="2:6">
      <c r="B721" s="11"/>
      <c r="D721" s="14"/>
      <c r="F721" s="13"/>
    </row>
    <row r="722" spans="2:6">
      <c r="B722" s="11"/>
      <c r="D722" s="14"/>
      <c r="F722" s="13"/>
    </row>
    <row r="723" spans="2:6">
      <c r="B723" s="11"/>
      <c r="D723" s="14"/>
      <c r="F723" s="13"/>
    </row>
    <row r="724" spans="2:6">
      <c r="B724" s="11"/>
      <c r="D724" s="14"/>
      <c r="F724" s="13"/>
    </row>
    <row r="725" spans="2:6">
      <c r="B725" s="11"/>
      <c r="D725" s="14"/>
      <c r="F725" s="13"/>
    </row>
    <row r="726" spans="2:6">
      <c r="B726" s="11"/>
      <c r="D726" s="14"/>
      <c r="F726" s="13"/>
    </row>
    <row r="727" spans="2:6">
      <c r="B727" s="11"/>
      <c r="D727" s="14"/>
      <c r="F727" s="13"/>
    </row>
    <row r="728" spans="2:6">
      <c r="B728" s="11"/>
      <c r="D728" s="14"/>
      <c r="F728" s="13"/>
    </row>
    <row r="729" spans="2:6">
      <c r="B729" s="11"/>
      <c r="D729" s="14"/>
      <c r="F729" s="13"/>
    </row>
    <row r="730" spans="2:6">
      <c r="B730" s="11"/>
      <c r="D730" s="14"/>
      <c r="F730" s="13"/>
    </row>
    <row r="731" spans="2:6">
      <c r="B731" s="11"/>
      <c r="D731" s="14"/>
      <c r="F731" s="13"/>
    </row>
    <row r="732" spans="2:6">
      <c r="B732" s="11"/>
      <c r="D732" s="14"/>
      <c r="F732" s="13"/>
    </row>
    <row r="733" spans="2:6">
      <c r="B733" s="11"/>
      <c r="D733" s="14"/>
      <c r="F733" s="13"/>
    </row>
    <row r="734" spans="2:6">
      <c r="B734" s="11"/>
      <c r="D734" s="14"/>
      <c r="F734" s="13"/>
    </row>
    <row r="735" spans="2:6">
      <c r="B735" s="11"/>
      <c r="D735" s="14"/>
      <c r="F735" s="13"/>
    </row>
    <row r="736" spans="2:6">
      <c r="B736" s="11"/>
      <c r="D736" s="14"/>
      <c r="F736" s="13"/>
    </row>
    <row r="737" spans="2:6">
      <c r="B737" s="11"/>
      <c r="D737" s="14"/>
      <c r="F737" s="13"/>
    </row>
    <row r="738" spans="2:6">
      <c r="B738" s="11"/>
      <c r="D738" s="14"/>
      <c r="F738" s="13"/>
    </row>
    <row r="739" spans="2:6">
      <c r="B739" s="11"/>
      <c r="D739" s="14"/>
      <c r="F739" s="13"/>
    </row>
    <row r="740" spans="2:6">
      <c r="B740" s="11"/>
      <c r="D740" s="14"/>
      <c r="F740" s="13"/>
    </row>
    <row r="741" spans="2:6">
      <c r="B741" s="11"/>
      <c r="D741" s="14"/>
      <c r="F741" s="13"/>
    </row>
    <row r="742" spans="2:6">
      <c r="B742" s="11"/>
      <c r="D742" s="14"/>
      <c r="F742" s="13"/>
    </row>
    <row r="743" spans="2:6">
      <c r="B743" s="11"/>
      <c r="D743" s="14"/>
      <c r="F743" s="13"/>
    </row>
    <row r="744" spans="2:6">
      <c r="B744" s="11"/>
      <c r="D744" s="14"/>
      <c r="F744" s="13"/>
    </row>
    <row r="745" spans="2:6">
      <c r="B745" s="11"/>
      <c r="D745" s="14"/>
      <c r="F745" s="13"/>
    </row>
    <row r="746" spans="2:6">
      <c r="B746" s="11"/>
      <c r="D746" s="14"/>
      <c r="F746" s="13"/>
    </row>
    <row r="747" spans="2:6">
      <c r="B747" s="11"/>
      <c r="D747" s="14"/>
      <c r="F747" s="13"/>
    </row>
    <row r="748" spans="2:6">
      <c r="B748" s="11"/>
      <c r="D748" s="14"/>
      <c r="F748" s="13"/>
    </row>
    <row r="749" spans="2:6">
      <c r="B749" s="11"/>
      <c r="D749" s="14"/>
      <c r="F749" s="13"/>
    </row>
    <row r="750" spans="2:6">
      <c r="B750" s="11"/>
      <c r="D750" s="14"/>
      <c r="F750" s="13"/>
    </row>
    <row r="751" spans="2:6">
      <c r="B751" s="11"/>
      <c r="D751" s="14"/>
      <c r="F751" s="13"/>
    </row>
    <row r="752" spans="2:6">
      <c r="B752" s="11"/>
      <c r="D752" s="14"/>
      <c r="F752" s="13"/>
    </row>
    <row r="753" spans="2:6">
      <c r="B753" s="11"/>
      <c r="D753" s="14"/>
      <c r="F753" s="13"/>
    </row>
    <row r="754" spans="2:6">
      <c r="B754" s="11"/>
      <c r="D754" s="14"/>
      <c r="F754" s="13"/>
    </row>
    <row r="755" spans="2:6">
      <c r="B755" s="11"/>
      <c r="D755" s="14"/>
      <c r="F755" s="13"/>
    </row>
    <row r="756" spans="2:6">
      <c r="B756" s="11"/>
      <c r="D756" s="14"/>
      <c r="F756" s="13"/>
    </row>
    <row r="757" spans="2:6">
      <c r="B757" s="11"/>
      <c r="D757" s="14"/>
      <c r="F757" s="13"/>
    </row>
    <row r="758" spans="2:6">
      <c r="B758" s="11"/>
      <c r="D758" s="14"/>
      <c r="F758" s="13"/>
    </row>
    <row r="759" spans="2:6">
      <c r="B759" s="11"/>
      <c r="D759" s="14"/>
      <c r="F759" s="13"/>
    </row>
    <row r="760" spans="2:6">
      <c r="B760" s="11"/>
      <c r="D760" s="14"/>
      <c r="F760" s="13"/>
    </row>
    <row r="761" spans="2:6">
      <c r="B761" s="11"/>
      <c r="D761" s="14"/>
      <c r="F761" s="13"/>
    </row>
    <row r="762" spans="2:6">
      <c r="B762" s="11"/>
      <c r="D762" s="14"/>
      <c r="F762" s="13"/>
    </row>
    <row r="763" spans="2:6">
      <c r="B763" s="11"/>
      <c r="D763" s="14"/>
      <c r="F763" s="13"/>
    </row>
    <row r="764" spans="2:6">
      <c r="B764" s="11"/>
      <c r="D764" s="14"/>
      <c r="F764" s="13"/>
    </row>
    <row r="765" spans="2:6">
      <c r="B765" s="11"/>
      <c r="D765" s="14"/>
      <c r="F765" s="13"/>
    </row>
    <row r="766" spans="2:6">
      <c r="B766" s="11"/>
      <c r="D766" s="14"/>
      <c r="F766" s="13"/>
    </row>
    <row r="767" spans="2:6">
      <c r="B767" s="11"/>
      <c r="D767" s="14"/>
      <c r="F767" s="13"/>
    </row>
    <row r="768" spans="2:6">
      <c r="B768" s="11"/>
      <c r="D768" s="14"/>
      <c r="F768" s="13"/>
    </row>
    <row r="769" spans="2:6">
      <c r="B769" s="11"/>
      <c r="D769" s="14"/>
      <c r="F769" s="13"/>
    </row>
    <row r="770" spans="2:6">
      <c r="B770" s="11"/>
      <c r="D770" s="14"/>
      <c r="F770" s="13"/>
    </row>
    <row r="771" spans="2:6">
      <c r="B771" s="11"/>
      <c r="D771" s="14"/>
      <c r="F771" s="13"/>
    </row>
    <row r="772" spans="2:6">
      <c r="B772" s="11"/>
      <c r="D772" s="14"/>
      <c r="F772" s="13"/>
    </row>
    <row r="773" spans="2:6">
      <c r="B773" s="11"/>
      <c r="D773" s="14"/>
      <c r="F773" s="13"/>
    </row>
    <row r="774" spans="2:6">
      <c r="B774" s="11"/>
      <c r="D774" s="14"/>
      <c r="F774" s="13"/>
    </row>
    <row r="775" spans="2:6">
      <c r="B775" s="11"/>
      <c r="D775" s="14"/>
      <c r="F775" s="13"/>
    </row>
    <row r="776" spans="2:6">
      <c r="B776" s="11"/>
      <c r="D776" s="14"/>
      <c r="F776" s="13"/>
    </row>
    <row r="777" spans="2:6">
      <c r="B777" s="11"/>
      <c r="D777" s="14"/>
      <c r="F777" s="13"/>
    </row>
    <row r="778" spans="2:6">
      <c r="B778" s="11"/>
      <c r="D778" s="14"/>
      <c r="F778" s="13"/>
    </row>
    <row r="779" spans="2:6">
      <c r="B779" s="11"/>
      <c r="D779" s="14"/>
      <c r="F779" s="13"/>
    </row>
    <row r="780" spans="2:6">
      <c r="B780" s="11"/>
      <c r="D780" s="14"/>
      <c r="F780" s="13"/>
    </row>
    <row r="781" spans="2:6">
      <c r="B781" s="11"/>
      <c r="D781" s="14"/>
      <c r="F781" s="13"/>
    </row>
    <row r="782" spans="2:6">
      <c r="B782" s="11"/>
      <c r="D782" s="14"/>
      <c r="F782" s="13"/>
    </row>
    <row r="783" spans="2:6">
      <c r="B783" s="11"/>
      <c r="D783" s="14"/>
      <c r="F783" s="13"/>
    </row>
    <row r="784" spans="2:6">
      <c r="B784" s="11"/>
      <c r="D784" s="14"/>
      <c r="F784" s="13"/>
    </row>
    <row r="785" spans="2:6">
      <c r="B785" s="11"/>
      <c r="D785" s="14"/>
      <c r="F785" s="13"/>
    </row>
    <row r="786" spans="2:6">
      <c r="B786" s="11"/>
      <c r="D786" s="14"/>
      <c r="F786" s="13"/>
    </row>
    <row r="787" spans="2:6">
      <c r="B787" s="11"/>
      <c r="D787" s="14"/>
      <c r="F787" s="13"/>
    </row>
    <row r="788" spans="2:6">
      <c r="B788" s="11"/>
      <c r="D788" s="14"/>
      <c r="F788" s="13"/>
    </row>
    <row r="789" spans="2:6">
      <c r="B789" s="11"/>
      <c r="D789" s="14"/>
      <c r="F789" s="13"/>
    </row>
    <row r="790" spans="2:6">
      <c r="B790" s="11"/>
      <c r="D790" s="14"/>
      <c r="F790" s="13"/>
    </row>
    <row r="791" spans="2:6">
      <c r="B791" s="11"/>
      <c r="D791" s="14"/>
      <c r="F791" s="13"/>
    </row>
    <row r="792" spans="2:6">
      <c r="B792" s="11"/>
      <c r="D792" s="14"/>
      <c r="F792" s="13"/>
    </row>
    <row r="793" spans="2:6">
      <c r="B793" s="11"/>
      <c r="D793" s="14"/>
      <c r="F793" s="13"/>
    </row>
    <row r="794" spans="2:6">
      <c r="B794" s="11"/>
      <c r="D794" s="14"/>
      <c r="F794" s="13"/>
    </row>
    <row r="795" spans="2:6">
      <c r="B795" s="11"/>
      <c r="D795" s="14"/>
      <c r="F795" s="13"/>
    </row>
    <row r="796" spans="2:6">
      <c r="B796" s="11"/>
      <c r="D796" s="14"/>
      <c r="F796" s="13"/>
    </row>
    <row r="797" spans="2:6">
      <c r="B797" s="11"/>
      <c r="D797" s="14"/>
      <c r="F797" s="13"/>
    </row>
    <row r="798" spans="2:6">
      <c r="B798" s="11"/>
      <c r="D798" s="14"/>
      <c r="F798" s="13"/>
    </row>
    <row r="799" spans="2:6">
      <c r="B799" s="11"/>
      <c r="D799" s="14"/>
      <c r="F799" s="13"/>
    </row>
    <row r="800" spans="2:6">
      <c r="B800" s="11"/>
      <c r="D800" s="14"/>
      <c r="F800" s="13"/>
    </row>
    <row r="801" spans="2:6">
      <c r="B801" s="11"/>
      <c r="D801" s="14"/>
      <c r="F801" s="13"/>
    </row>
    <row r="802" spans="2:6">
      <c r="B802" s="11"/>
      <c r="D802" s="14"/>
      <c r="F802" s="13"/>
    </row>
    <row r="803" spans="2:6">
      <c r="B803" s="11"/>
      <c r="D803" s="14"/>
      <c r="F803" s="13"/>
    </row>
    <row r="804" spans="2:6">
      <c r="B804" s="11"/>
      <c r="D804" s="14"/>
      <c r="F804" s="13"/>
    </row>
    <row r="805" spans="2:6">
      <c r="B805" s="11"/>
      <c r="D805" s="14"/>
      <c r="F805" s="13"/>
    </row>
    <row r="806" spans="2:6">
      <c r="B806" s="11"/>
      <c r="D806" s="14"/>
      <c r="F806" s="13"/>
    </row>
    <row r="807" spans="2:6">
      <c r="B807" s="11"/>
      <c r="D807" s="14"/>
      <c r="F807" s="13"/>
    </row>
    <row r="808" spans="2:6">
      <c r="B808" s="11"/>
      <c r="D808" s="14"/>
      <c r="F808" s="13"/>
    </row>
    <row r="809" spans="2:6">
      <c r="B809" s="11"/>
      <c r="D809" s="14"/>
      <c r="F809" s="13"/>
    </row>
    <row r="810" spans="2:6">
      <c r="B810" s="11"/>
      <c r="D810" s="14"/>
      <c r="F810" s="13"/>
    </row>
    <row r="811" spans="2:6">
      <c r="B811" s="11"/>
      <c r="D811" s="14"/>
      <c r="F811" s="13"/>
    </row>
    <row r="812" spans="2:6">
      <c r="B812" s="11"/>
      <c r="D812" s="14"/>
      <c r="F812" s="13"/>
    </row>
    <row r="813" spans="2:6">
      <c r="B813" s="11"/>
      <c r="D813" s="14"/>
      <c r="F813" s="13"/>
    </row>
    <row r="814" spans="2:6">
      <c r="B814" s="11"/>
      <c r="D814" s="14"/>
      <c r="F814" s="13"/>
    </row>
    <row r="815" spans="2:6">
      <c r="B815" s="11"/>
      <c r="D815" s="14"/>
      <c r="F815" s="13"/>
    </row>
    <row r="816" spans="2:6">
      <c r="B816" s="11"/>
      <c r="D816" s="14"/>
      <c r="F816" s="13"/>
    </row>
    <row r="817" spans="2:6">
      <c r="B817" s="11"/>
      <c r="D817" s="14"/>
      <c r="F817" s="13"/>
    </row>
    <row r="818" spans="2:6">
      <c r="B818" s="11"/>
      <c r="D818" s="14"/>
      <c r="F818" s="13"/>
    </row>
    <row r="819" spans="2:6">
      <c r="B819" s="11"/>
      <c r="D819" s="14"/>
      <c r="F819" s="13"/>
    </row>
    <row r="820" spans="2:6">
      <c r="B820" s="11"/>
      <c r="D820" s="14"/>
      <c r="F820" s="13"/>
    </row>
    <row r="821" spans="2:6">
      <c r="B821" s="11"/>
      <c r="D821" s="14"/>
      <c r="F821" s="13"/>
    </row>
    <row r="822" spans="2:6">
      <c r="B822" s="11"/>
      <c r="D822" s="14"/>
      <c r="F822" s="13"/>
    </row>
    <row r="823" spans="2:6">
      <c r="B823" s="11"/>
      <c r="D823" s="14"/>
      <c r="F823" s="13"/>
    </row>
    <row r="824" spans="2:6">
      <c r="B824" s="11"/>
      <c r="D824" s="14"/>
      <c r="F824" s="13"/>
    </row>
    <row r="825" spans="2:6">
      <c r="B825" s="11"/>
      <c r="D825" s="14"/>
      <c r="F825" s="13"/>
    </row>
    <row r="826" spans="2:6">
      <c r="B826" s="11"/>
      <c r="D826" s="14"/>
      <c r="F826" s="13"/>
    </row>
    <row r="827" spans="2:6">
      <c r="B827" s="11"/>
      <c r="D827" s="14"/>
      <c r="F827" s="13"/>
    </row>
    <row r="828" spans="2:6">
      <c r="B828" s="11"/>
      <c r="D828" s="14"/>
      <c r="F828" s="13"/>
    </row>
    <row r="829" spans="2:6">
      <c r="B829" s="11"/>
      <c r="D829" s="14"/>
      <c r="F829" s="13"/>
    </row>
    <row r="830" spans="2:6">
      <c r="B830" s="11"/>
      <c r="D830" s="14"/>
      <c r="F830" s="13"/>
    </row>
    <row r="831" spans="2:6">
      <c r="B831" s="11"/>
      <c r="D831" s="14"/>
      <c r="F831" s="13"/>
    </row>
    <row r="832" spans="2:6">
      <c r="B832" s="11"/>
      <c r="D832" s="14"/>
      <c r="F832" s="13"/>
    </row>
    <row r="833" spans="2:6">
      <c r="B833" s="11"/>
      <c r="D833" s="14"/>
      <c r="F833" s="13"/>
    </row>
    <row r="834" spans="2:6">
      <c r="B834" s="11"/>
      <c r="D834" s="14"/>
      <c r="F834" s="13"/>
    </row>
    <row r="835" spans="2:6">
      <c r="B835" s="11"/>
      <c r="D835" s="14"/>
      <c r="F835" s="13"/>
    </row>
    <row r="836" spans="2:6">
      <c r="B836" s="11"/>
      <c r="D836" s="14"/>
      <c r="F836" s="13"/>
    </row>
    <row r="837" spans="2:6">
      <c r="B837" s="11"/>
      <c r="D837" s="14"/>
      <c r="F837" s="13"/>
    </row>
    <row r="838" spans="2:6">
      <c r="B838" s="11"/>
      <c r="D838" s="14"/>
      <c r="F838" s="13"/>
    </row>
    <row r="839" spans="2:6">
      <c r="B839" s="11"/>
      <c r="D839" s="14"/>
      <c r="F839" s="13"/>
    </row>
    <row r="840" spans="2:6">
      <c r="B840" s="11"/>
      <c r="D840" s="14"/>
      <c r="F840" s="13"/>
    </row>
    <row r="841" spans="2:6">
      <c r="B841" s="11"/>
      <c r="D841" s="14"/>
      <c r="F841" s="13"/>
    </row>
    <row r="842" spans="2:6">
      <c r="B842" s="11"/>
      <c r="D842" s="14"/>
      <c r="F842" s="13"/>
    </row>
    <row r="843" spans="2:6">
      <c r="B843" s="11"/>
      <c r="D843" s="14"/>
      <c r="F843" s="13"/>
    </row>
    <row r="844" spans="2:6">
      <c r="B844" s="11"/>
      <c r="D844" s="14"/>
      <c r="F844" s="13"/>
    </row>
    <row r="845" spans="2:6">
      <c r="B845" s="11"/>
      <c r="D845" s="14"/>
      <c r="F845" s="13"/>
    </row>
    <row r="846" spans="2:6">
      <c r="B846" s="11"/>
      <c r="D846" s="14"/>
      <c r="F846" s="13"/>
    </row>
    <row r="847" spans="2:6">
      <c r="B847" s="11"/>
      <c r="D847" s="14"/>
      <c r="F847" s="13"/>
    </row>
    <row r="848" spans="2:6">
      <c r="B848" s="11"/>
      <c r="D848" s="14"/>
      <c r="F848" s="13"/>
    </row>
    <row r="849" spans="2:6">
      <c r="B849" s="11"/>
      <c r="D849" s="14"/>
      <c r="F849" s="13"/>
    </row>
    <row r="850" spans="2:6">
      <c r="B850" s="11"/>
      <c r="D850" s="14"/>
      <c r="F850" s="13"/>
    </row>
    <row r="851" spans="2:6">
      <c r="B851" s="11"/>
      <c r="D851" s="14"/>
      <c r="F851" s="13"/>
    </row>
    <row r="852" spans="2:6">
      <c r="B852" s="11"/>
      <c r="D852" s="14"/>
      <c r="F852" s="13"/>
    </row>
    <row r="853" spans="2:6">
      <c r="B853" s="11"/>
      <c r="D853" s="14"/>
      <c r="F853" s="13"/>
    </row>
    <row r="854" spans="2:6">
      <c r="B854" s="11"/>
      <c r="D854" s="14"/>
      <c r="F854" s="13"/>
    </row>
    <row r="855" spans="2:6">
      <c r="B855" s="11"/>
      <c r="D855" s="14"/>
      <c r="F855" s="13"/>
    </row>
    <row r="856" spans="2:6">
      <c r="B856" s="11"/>
      <c r="D856" s="14"/>
      <c r="F856" s="13"/>
    </row>
    <row r="857" spans="2:6">
      <c r="B857" s="11"/>
      <c r="D857" s="14"/>
      <c r="F857" s="13"/>
    </row>
    <row r="858" spans="2:6">
      <c r="B858" s="11"/>
      <c r="D858" s="14"/>
      <c r="F858" s="13"/>
    </row>
    <row r="859" spans="2:6">
      <c r="B859" s="11"/>
      <c r="D859" s="14"/>
      <c r="F859" s="13"/>
    </row>
    <row r="860" spans="2:6">
      <c r="B860" s="11"/>
      <c r="D860" s="14"/>
      <c r="F860" s="13"/>
    </row>
    <row r="861" spans="2:6">
      <c r="B861" s="11"/>
      <c r="D861" s="14"/>
      <c r="F861" s="13"/>
    </row>
    <row r="862" spans="2:6">
      <c r="B862" s="11"/>
      <c r="D862" s="14"/>
      <c r="F862" s="13"/>
    </row>
    <row r="863" spans="2:6">
      <c r="B863" s="11"/>
      <c r="D863" s="14"/>
      <c r="F863" s="13"/>
    </row>
    <row r="864" spans="2:6">
      <c r="B864" s="11"/>
      <c r="D864" s="14"/>
      <c r="F864" s="13"/>
    </row>
    <row r="865" spans="2:6">
      <c r="B865" s="11"/>
      <c r="D865" s="14"/>
      <c r="F865" s="13"/>
    </row>
    <row r="866" spans="2:6">
      <c r="B866" s="11"/>
      <c r="D866" s="14"/>
      <c r="F866" s="13"/>
    </row>
    <row r="867" spans="2:6">
      <c r="B867" s="11"/>
      <c r="D867" s="14"/>
      <c r="F867" s="13"/>
    </row>
    <row r="868" spans="2:6">
      <c r="B868" s="11"/>
      <c r="D868" s="14"/>
      <c r="F868" s="13"/>
    </row>
    <row r="869" spans="2:6">
      <c r="B869" s="11"/>
      <c r="D869" s="14"/>
      <c r="F869" s="13"/>
    </row>
    <row r="870" spans="2:6">
      <c r="B870" s="11"/>
      <c r="D870" s="14"/>
      <c r="F870" s="13"/>
    </row>
    <row r="871" spans="2:6">
      <c r="B871" s="11"/>
      <c r="D871" s="14"/>
      <c r="F871" s="13"/>
    </row>
    <row r="872" spans="2:6">
      <c r="B872" s="11"/>
      <c r="D872" s="14"/>
      <c r="F872" s="13"/>
    </row>
    <row r="873" spans="2:6">
      <c r="B873" s="11"/>
      <c r="D873" s="14"/>
      <c r="F873" s="13"/>
    </row>
    <row r="874" spans="2:6">
      <c r="B874" s="11"/>
      <c r="D874" s="14"/>
      <c r="F874" s="13"/>
    </row>
    <row r="875" spans="2:6">
      <c r="B875" s="11"/>
      <c r="D875" s="14"/>
      <c r="F875" s="13"/>
    </row>
    <row r="876" spans="2:6">
      <c r="B876" s="11"/>
      <c r="D876" s="14"/>
      <c r="F876" s="13"/>
    </row>
    <row r="877" spans="2:6">
      <c r="B877" s="11"/>
      <c r="D877" s="14"/>
      <c r="F877" s="13"/>
    </row>
    <row r="878" spans="2:6">
      <c r="B878" s="11"/>
      <c r="D878" s="14"/>
      <c r="F878" s="13"/>
    </row>
    <row r="879" spans="2:6">
      <c r="B879" s="11"/>
      <c r="D879" s="14"/>
      <c r="F879" s="13"/>
    </row>
    <row r="880" spans="2:6">
      <c r="B880" s="11"/>
      <c r="D880" s="14"/>
      <c r="F880" s="13"/>
    </row>
    <row r="881" spans="2:6">
      <c r="B881" s="11"/>
      <c r="D881" s="14"/>
      <c r="F881" s="13"/>
    </row>
    <row r="882" spans="2:6">
      <c r="B882" s="11"/>
      <c r="D882" s="14"/>
      <c r="F882" s="13"/>
    </row>
    <row r="883" spans="2:6">
      <c r="B883" s="11"/>
      <c r="D883" s="14"/>
      <c r="F883" s="13"/>
    </row>
    <row r="884" spans="2:6">
      <c r="B884" s="11"/>
      <c r="D884" s="14"/>
      <c r="F884" s="13"/>
    </row>
    <row r="885" spans="2:6">
      <c r="B885" s="11"/>
      <c r="D885" s="14"/>
      <c r="F885" s="13"/>
    </row>
    <row r="886" spans="2:6">
      <c r="B886" s="11"/>
      <c r="D886" s="14"/>
      <c r="F886" s="13"/>
    </row>
    <row r="887" spans="2:6">
      <c r="B887" s="11"/>
      <c r="D887" s="14"/>
      <c r="F887" s="13"/>
    </row>
    <row r="888" spans="2:6">
      <c r="B888" s="11"/>
      <c r="D888" s="14"/>
      <c r="F888" s="13"/>
    </row>
    <row r="889" spans="2:6">
      <c r="B889" s="11"/>
      <c r="D889" s="14"/>
      <c r="F889" s="13"/>
    </row>
    <row r="890" spans="2:6">
      <c r="B890" s="11"/>
      <c r="D890" s="14"/>
      <c r="F890" s="13"/>
    </row>
    <row r="891" spans="2:6">
      <c r="B891" s="11"/>
      <c r="D891" s="14"/>
      <c r="F891" s="13"/>
    </row>
    <row r="892" spans="2:6">
      <c r="B892" s="11"/>
      <c r="D892" s="14"/>
      <c r="F892" s="13"/>
    </row>
    <row r="893" spans="2:6">
      <c r="B893" s="11"/>
      <c r="D893" s="14"/>
      <c r="F893" s="13"/>
    </row>
    <row r="894" spans="2:6">
      <c r="B894" s="11"/>
      <c r="D894" s="14"/>
      <c r="F894" s="13"/>
    </row>
    <row r="895" spans="2:6">
      <c r="B895" s="11"/>
      <c r="D895" s="14"/>
      <c r="F895" s="13"/>
    </row>
    <row r="896" spans="2:6">
      <c r="B896" s="11"/>
      <c r="D896" s="14"/>
      <c r="F896" s="13"/>
    </row>
    <row r="897" spans="2:6">
      <c r="B897" s="11"/>
      <c r="D897" s="14"/>
      <c r="F897" s="13"/>
    </row>
    <row r="898" spans="2:6">
      <c r="B898" s="11"/>
      <c r="D898" s="14"/>
      <c r="F898" s="13"/>
    </row>
    <row r="899" spans="2:6">
      <c r="B899" s="11"/>
      <c r="D899" s="14"/>
      <c r="F899" s="13"/>
    </row>
    <row r="900" spans="2:6">
      <c r="B900" s="11"/>
      <c r="D900" s="14"/>
      <c r="F900" s="13"/>
    </row>
    <row r="901" spans="2:6">
      <c r="B901" s="11"/>
      <c r="D901" s="14"/>
      <c r="F901" s="13"/>
    </row>
    <row r="902" spans="2:6">
      <c r="B902" s="11"/>
      <c r="D902" s="14"/>
      <c r="F902" s="13"/>
    </row>
    <row r="903" spans="2:6">
      <c r="B903" s="11"/>
      <c r="D903" s="14"/>
      <c r="F903" s="13"/>
    </row>
    <row r="904" spans="2:6">
      <c r="B904" s="11"/>
      <c r="D904" s="14"/>
      <c r="F904" s="13"/>
    </row>
    <row r="905" spans="2:6">
      <c r="B905" s="11"/>
      <c r="D905" s="14"/>
      <c r="F905" s="13"/>
    </row>
    <row r="906" spans="2:6">
      <c r="B906" s="11"/>
      <c r="D906" s="14"/>
      <c r="F906" s="13"/>
    </row>
    <row r="907" spans="2:6">
      <c r="B907" s="11"/>
      <c r="D907" s="14"/>
      <c r="F907" s="13"/>
    </row>
    <row r="908" spans="2:6">
      <c r="B908" s="11"/>
      <c r="D908" s="14"/>
      <c r="F908" s="13"/>
    </row>
    <row r="909" spans="2:6">
      <c r="B909" s="11"/>
      <c r="D909" s="14"/>
      <c r="F909" s="13"/>
    </row>
    <row r="910" spans="2:6">
      <c r="B910" s="11"/>
      <c r="D910" s="14"/>
      <c r="F910" s="13"/>
    </row>
    <row r="911" spans="2:6">
      <c r="B911" s="11"/>
      <c r="D911" s="14"/>
      <c r="F911" s="13"/>
    </row>
    <row r="912" spans="2:6">
      <c r="B912" s="11"/>
      <c r="D912" s="14"/>
      <c r="F912" s="13"/>
    </row>
    <row r="913" spans="2:6">
      <c r="B913" s="11"/>
      <c r="D913" s="14"/>
      <c r="F913" s="13"/>
    </row>
    <row r="914" spans="2:6">
      <c r="B914" s="11"/>
      <c r="D914" s="14"/>
      <c r="F914" s="13"/>
    </row>
    <row r="915" spans="2:6">
      <c r="B915" s="11"/>
      <c r="D915" s="14"/>
      <c r="F915" s="13"/>
    </row>
    <row r="916" spans="2:6">
      <c r="B916" s="11"/>
      <c r="D916" s="14"/>
      <c r="F916" s="13"/>
    </row>
    <row r="917" spans="2:6">
      <c r="B917" s="11"/>
      <c r="D917" s="14"/>
      <c r="F917" s="13"/>
    </row>
    <row r="918" spans="2:6">
      <c r="B918" s="11"/>
      <c r="D918" s="14"/>
      <c r="F918" s="13"/>
    </row>
    <row r="919" spans="2:6">
      <c r="B919" s="11"/>
      <c r="D919" s="14"/>
      <c r="F919" s="13"/>
    </row>
    <row r="920" spans="2:6">
      <c r="B920" s="11"/>
      <c r="D920" s="14"/>
      <c r="F920" s="13"/>
    </row>
    <row r="921" spans="2:6">
      <c r="B921" s="11"/>
      <c r="D921" s="14"/>
      <c r="F921" s="13"/>
    </row>
    <row r="922" spans="2:6">
      <c r="B922" s="11"/>
      <c r="D922" s="14"/>
      <c r="F922" s="13"/>
    </row>
    <row r="923" spans="2:6">
      <c r="B923" s="11"/>
      <c r="D923" s="14"/>
      <c r="F923" s="13"/>
    </row>
    <row r="924" spans="2:6">
      <c r="B924" s="11"/>
      <c r="D924" s="14"/>
      <c r="F924" s="13"/>
    </row>
    <row r="925" spans="2:6">
      <c r="B925" s="11"/>
      <c r="D925" s="14"/>
      <c r="F925" s="13"/>
    </row>
    <row r="926" spans="2:6">
      <c r="B926" s="11"/>
      <c r="D926" s="14"/>
      <c r="F926" s="13"/>
    </row>
    <row r="927" spans="2:6">
      <c r="B927" s="11"/>
      <c r="D927" s="14"/>
      <c r="F927" s="13"/>
    </row>
    <row r="928" spans="2:6">
      <c r="B928" s="11"/>
      <c r="D928" s="14"/>
      <c r="F928" s="13"/>
    </row>
    <row r="929" spans="2:6">
      <c r="B929" s="11"/>
      <c r="D929" s="14"/>
      <c r="F929" s="13"/>
    </row>
    <row r="930" spans="2:6">
      <c r="B930" s="11"/>
      <c r="D930" s="14"/>
      <c r="F930" s="13"/>
    </row>
    <row r="931" spans="2:6">
      <c r="B931" s="11"/>
      <c r="D931" s="14"/>
      <c r="F931" s="13"/>
    </row>
    <row r="932" spans="2:6">
      <c r="B932" s="11"/>
      <c r="D932" s="14"/>
      <c r="F932" s="13"/>
    </row>
    <row r="933" spans="2:6">
      <c r="B933" s="11"/>
      <c r="D933" s="14"/>
      <c r="F933" s="13"/>
    </row>
    <row r="934" spans="2:6">
      <c r="B934" s="11"/>
      <c r="D934" s="14"/>
      <c r="F934" s="13"/>
    </row>
    <row r="935" spans="2:6">
      <c r="B935" s="11"/>
      <c r="D935" s="14"/>
      <c r="F935" s="13"/>
    </row>
    <row r="936" spans="2:6">
      <c r="B936" s="11"/>
      <c r="D936" s="14"/>
      <c r="F936" s="13"/>
    </row>
    <row r="937" spans="2:6">
      <c r="B937" s="11"/>
      <c r="D937" s="14"/>
      <c r="F937" s="13"/>
    </row>
    <row r="938" spans="2:6">
      <c r="B938" s="11"/>
      <c r="D938" s="14"/>
      <c r="F938" s="13"/>
    </row>
    <row r="939" spans="2:6">
      <c r="B939" s="11"/>
      <c r="D939" s="14"/>
      <c r="F939" s="13"/>
    </row>
    <row r="940" spans="2:6">
      <c r="B940" s="11"/>
      <c r="D940" s="14"/>
      <c r="F940" s="13"/>
    </row>
    <row r="941" spans="2:6">
      <c r="B941" s="11"/>
      <c r="D941" s="14"/>
      <c r="F941" s="13"/>
    </row>
    <row r="942" spans="2:6">
      <c r="B942" s="11"/>
      <c r="D942" s="14"/>
      <c r="F942" s="13"/>
    </row>
    <row r="943" spans="2:6">
      <c r="B943" s="11"/>
      <c r="D943" s="14"/>
      <c r="F943" s="13"/>
    </row>
    <row r="944" spans="2:6">
      <c r="B944" s="11"/>
      <c r="D944" s="14"/>
      <c r="F944" s="13"/>
    </row>
    <row r="945" spans="2:6">
      <c r="B945" s="11"/>
      <c r="D945" s="14"/>
      <c r="F945" s="13"/>
    </row>
    <row r="946" spans="2:6">
      <c r="B946" s="11"/>
      <c r="D946" s="14"/>
      <c r="F946" s="13"/>
    </row>
    <row r="947" spans="2:6">
      <c r="B947" s="11"/>
      <c r="D947" s="14"/>
      <c r="F947" s="13"/>
    </row>
    <row r="948" spans="2:6">
      <c r="B948" s="11"/>
      <c r="D948" s="14"/>
      <c r="F948" s="13"/>
    </row>
    <row r="949" spans="2:6">
      <c r="B949" s="11"/>
      <c r="D949" s="14"/>
      <c r="F949" s="13"/>
    </row>
    <row r="950" spans="2:6">
      <c r="B950" s="11"/>
      <c r="D950" s="14"/>
      <c r="F950" s="13"/>
    </row>
    <row r="951" spans="2:6">
      <c r="B951" s="11"/>
      <c r="D951" s="14"/>
      <c r="F951" s="13"/>
    </row>
    <row r="952" spans="2:6">
      <c r="B952" s="11"/>
      <c r="D952" s="14"/>
      <c r="F952" s="13"/>
    </row>
    <row r="953" spans="2:6">
      <c r="B953" s="11"/>
      <c r="D953" s="14"/>
      <c r="F953" s="13"/>
    </row>
    <row r="954" spans="2:6">
      <c r="B954" s="11"/>
      <c r="D954" s="14"/>
      <c r="F954" s="13"/>
    </row>
    <row r="955" spans="2:6">
      <c r="B955" s="11"/>
      <c r="D955" s="14"/>
      <c r="F955" s="13"/>
    </row>
    <row r="956" spans="2:6">
      <c r="B956" s="11"/>
      <c r="D956" s="14"/>
      <c r="F956" s="13"/>
    </row>
    <row r="957" spans="2:6">
      <c r="B957" s="11"/>
      <c r="D957" s="14"/>
      <c r="F957" s="13"/>
    </row>
    <row r="958" spans="2:6">
      <c r="B958" s="11"/>
      <c r="D958" s="14"/>
      <c r="F958" s="13"/>
    </row>
    <row r="959" spans="2:6">
      <c r="B959" s="11"/>
      <c r="D959" s="14"/>
      <c r="F959" s="13"/>
    </row>
    <row r="960" spans="2:6">
      <c r="B960" s="11"/>
      <c r="D960" s="14"/>
      <c r="F960" s="13"/>
    </row>
    <row r="961" spans="2:6">
      <c r="B961" s="11"/>
      <c r="D961" s="14"/>
      <c r="F961" s="13"/>
    </row>
    <row r="962" spans="2:6">
      <c r="B962" s="11"/>
      <c r="D962" s="14"/>
      <c r="F962" s="13"/>
    </row>
    <row r="963" spans="2:6">
      <c r="B963" s="11"/>
      <c r="D963" s="14"/>
      <c r="F963" s="13"/>
    </row>
    <row r="964" spans="2:6">
      <c r="B964" s="11"/>
      <c r="D964" s="14"/>
      <c r="F964" s="13"/>
    </row>
    <row r="965" spans="2:6">
      <c r="B965" s="11"/>
      <c r="D965" s="14"/>
      <c r="F965" s="13"/>
    </row>
    <row r="966" spans="2:6">
      <c r="B966" s="11"/>
      <c r="D966" s="14"/>
      <c r="F966" s="13"/>
    </row>
    <row r="967" spans="2:6">
      <c r="B967" s="11"/>
      <c r="D967" s="14"/>
      <c r="F967" s="13"/>
    </row>
    <row r="968" spans="2:6">
      <c r="B968" s="11"/>
      <c r="D968" s="14"/>
      <c r="F968" s="13"/>
    </row>
    <row r="969" spans="2:6">
      <c r="B969" s="11"/>
      <c r="D969" s="14"/>
      <c r="F969" s="13"/>
    </row>
    <row r="970" spans="2:6">
      <c r="B970" s="11"/>
      <c r="D970" s="14"/>
      <c r="F970" s="13"/>
    </row>
    <row r="971" spans="2:6">
      <c r="B971" s="11"/>
      <c r="D971" s="14"/>
      <c r="F971" s="13"/>
    </row>
    <row r="972" spans="2:6">
      <c r="B972" s="11"/>
      <c r="D972" s="14"/>
      <c r="F972" s="13"/>
    </row>
    <row r="973" spans="2:6">
      <c r="B973" s="11"/>
      <c r="D973" s="14"/>
      <c r="F973" s="13"/>
    </row>
    <row r="974" spans="2:6">
      <c r="B974" s="11"/>
      <c r="D974" s="14"/>
      <c r="F974" s="13"/>
    </row>
    <row r="975" spans="2:6">
      <c r="B975" s="11"/>
      <c r="D975" s="14"/>
      <c r="F975" s="13"/>
    </row>
    <row r="976" spans="2:6">
      <c r="B976" s="11"/>
      <c r="D976" s="14"/>
      <c r="F976" s="13"/>
    </row>
    <row r="977" spans="2:6">
      <c r="B977" s="11"/>
      <c r="D977" s="14"/>
      <c r="F977" s="13"/>
    </row>
    <row r="978" spans="2:6">
      <c r="B978" s="11"/>
      <c r="D978" s="14"/>
      <c r="F978" s="13"/>
    </row>
    <row r="979" spans="2:6">
      <c r="B979" s="11"/>
      <c r="D979" s="14"/>
      <c r="F979" s="13"/>
    </row>
    <row r="980" spans="2:6">
      <c r="B980" s="11"/>
      <c r="D980" s="14"/>
      <c r="F980" s="13"/>
    </row>
    <row r="981" spans="2:6">
      <c r="B981" s="11"/>
      <c r="D981" s="14"/>
      <c r="F981" s="13"/>
    </row>
    <row r="982" spans="2:6">
      <c r="B982" s="11"/>
      <c r="D982" s="14"/>
      <c r="F982" s="13"/>
    </row>
    <row r="983" spans="2:6">
      <c r="B983" s="11"/>
      <c r="D983" s="14"/>
      <c r="F983" s="13"/>
    </row>
    <row r="984" spans="2:6">
      <c r="B984" s="11"/>
      <c r="D984" s="14"/>
      <c r="F984" s="13"/>
    </row>
    <row r="985" spans="2:6">
      <c r="B985" s="11"/>
      <c r="D985" s="14"/>
      <c r="F985" s="13"/>
    </row>
    <row r="986" spans="2:6">
      <c r="B986" s="11"/>
      <c r="D986" s="14"/>
      <c r="F986" s="13"/>
    </row>
    <row r="987" spans="2:6">
      <c r="B987" s="11"/>
      <c r="D987" s="14"/>
      <c r="F987" s="13"/>
    </row>
    <row r="988" spans="2:6">
      <c r="B988" s="11"/>
      <c r="D988" s="14"/>
      <c r="F988" s="13"/>
    </row>
    <row r="989" spans="2:6">
      <c r="B989" s="11"/>
      <c r="D989" s="14"/>
      <c r="F989" s="13"/>
    </row>
    <row r="990" spans="2:6">
      <c r="B990" s="11"/>
      <c r="D990" s="14"/>
      <c r="F990" s="13"/>
    </row>
    <row r="991" spans="2:6">
      <c r="B991" s="11"/>
      <c r="D991" s="14"/>
      <c r="F991" s="13"/>
    </row>
    <row r="992" spans="2:6">
      <c r="B992" s="11"/>
      <c r="D992" s="14"/>
      <c r="F992" s="13"/>
    </row>
    <row r="993" spans="2:6">
      <c r="B993" s="11"/>
      <c r="D993" s="14"/>
      <c r="F993" s="13"/>
    </row>
    <row r="994" spans="2:6">
      <c r="B994" s="11"/>
      <c r="D994" s="14"/>
      <c r="F994" s="13"/>
    </row>
    <row r="995" spans="2:6">
      <c r="B995" s="11"/>
      <c r="D995" s="14"/>
      <c r="F995" s="13"/>
    </row>
    <row r="996" spans="2:6">
      <c r="B996" s="11"/>
      <c r="D996" s="14"/>
      <c r="F996" s="13"/>
    </row>
    <row r="997" spans="2:6">
      <c r="B997" s="11"/>
      <c r="D997" s="14"/>
      <c r="F997" s="13"/>
    </row>
    <row r="998" spans="2:6">
      <c r="B998" s="11"/>
      <c r="D998" s="14"/>
      <c r="F998" s="13"/>
    </row>
    <row r="999" spans="2:6">
      <c r="B999" s="11"/>
      <c r="D999" s="14"/>
      <c r="F999" s="13"/>
    </row>
    <row r="1000" spans="2:6">
      <c r="B1000" s="11"/>
      <c r="D1000" s="14"/>
      <c r="F1000" s="13"/>
    </row>
    <row r="1001" spans="2:6">
      <c r="B1001" s="11"/>
      <c r="D1001" s="14"/>
      <c r="F1001" s="13"/>
    </row>
    <row r="1002" spans="2:6">
      <c r="B1002" s="11"/>
      <c r="D1002" s="14"/>
      <c r="F1002" s="13"/>
    </row>
    <row r="1003" spans="2:6">
      <c r="B1003" s="11"/>
      <c r="D1003" s="14"/>
      <c r="F1003" s="13"/>
    </row>
    <row r="1004" spans="2:6">
      <c r="B1004" s="11"/>
      <c r="D1004" s="14"/>
      <c r="F1004" s="13"/>
    </row>
    <row r="1005" spans="2:6">
      <c r="B1005" s="11"/>
      <c r="D1005" s="14"/>
      <c r="F1005" s="13"/>
    </row>
    <row r="1006" spans="2:6">
      <c r="B1006" s="11"/>
      <c r="D1006" s="14"/>
      <c r="F1006" s="13"/>
    </row>
    <row r="1007" spans="2:6">
      <c r="B1007" s="11"/>
      <c r="D1007" s="14"/>
      <c r="F1007" s="13"/>
    </row>
    <row r="1008" spans="2:6">
      <c r="B1008" s="11"/>
      <c r="D1008" s="14"/>
      <c r="F1008" s="13"/>
    </row>
    <row r="1009" spans="2:6">
      <c r="B1009" s="11"/>
      <c r="D1009" s="14"/>
      <c r="F1009" s="13"/>
    </row>
    <row r="1010" spans="2:6">
      <c r="B1010" s="11"/>
      <c r="D1010" s="14"/>
      <c r="F1010" s="13"/>
    </row>
    <row r="1011" spans="2:6">
      <c r="B1011" s="11"/>
      <c r="D1011" s="14"/>
      <c r="F1011" s="13"/>
    </row>
    <row r="1012" spans="2:6">
      <c r="B1012" s="11"/>
      <c r="D1012" s="14"/>
      <c r="F1012" s="13"/>
    </row>
    <row r="1013" spans="2:6">
      <c r="B1013" s="11"/>
      <c r="D1013" s="14"/>
      <c r="F1013" s="13"/>
    </row>
    <row r="1014" spans="2:6">
      <c r="B1014" s="11"/>
      <c r="D1014" s="14"/>
      <c r="F1014" s="13"/>
    </row>
    <row r="1015" spans="2:6">
      <c r="B1015" s="11"/>
      <c r="D1015" s="14"/>
      <c r="F1015" s="13"/>
    </row>
    <row r="1016" spans="2:6">
      <c r="B1016" s="11"/>
      <c r="D1016" s="14"/>
      <c r="F1016" s="13"/>
    </row>
    <row r="1017" spans="2:6">
      <c r="B1017" s="11"/>
      <c r="D1017" s="14"/>
      <c r="F1017" s="13"/>
    </row>
    <row r="1018" spans="2:6">
      <c r="B1018" s="11"/>
      <c r="D1018" s="14"/>
      <c r="F1018" s="13"/>
    </row>
    <row r="1019" spans="2:6">
      <c r="B1019" s="11"/>
      <c r="D1019" s="14"/>
      <c r="F1019" s="13"/>
    </row>
    <row r="1020" spans="2:6">
      <c r="B1020" s="11"/>
      <c r="D1020" s="14"/>
      <c r="F1020" s="13"/>
    </row>
    <row r="1021" spans="2:6">
      <c r="B1021" s="11"/>
      <c r="D1021" s="14"/>
      <c r="F1021" s="13"/>
    </row>
    <row r="1022" spans="2:6">
      <c r="B1022" s="11"/>
      <c r="D1022" s="14"/>
      <c r="F1022" s="13"/>
    </row>
    <row r="1023" spans="2:6">
      <c r="B1023" s="11"/>
      <c r="D1023" s="14"/>
      <c r="F1023" s="13"/>
    </row>
    <row r="1024" spans="2:6">
      <c r="B1024" s="11"/>
      <c r="D1024" s="14"/>
      <c r="F1024" s="13"/>
    </row>
    <row r="1025" spans="2:6">
      <c r="B1025" s="11"/>
      <c r="D1025" s="14"/>
      <c r="F1025" s="13"/>
    </row>
    <row r="1026" spans="2:6">
      <c r="B1026" s="11"/>
      <c r="D1026" s="14"/>
      <c r="F1026" s="13"/>
    </row>
    <row r="1027" spans="2:6">
      <c r="B1027" s="11"/>
      <c r="D1027" s="14"/>
      <c r="F1027" s="13"/>
    </row>
    <row r="1028" spans="2:6">
      <c r="B1028" s="11"/>
      <c r="D1028" s="14"/>
      <c r="F1028" s="13"/>
    </row>
    <row r="1029" spans="2:6">
      <c r="B1029" s="11"/>
      <c r="D1029" s="14"/>
      <c r="F1029" s="13"/>
    </row>
    <row r="1030" spans="2:6">
      <c r="B1030" s="11"/>
      <c r="D1030" s="14"/>
      <c r="F1030" s="13"/>
    </row>
    <row r="1031" spans="2:6">
      <c r="B1031" s="11"/>
      <c r="D1031" s="14"/>
      <c r="F1031" s="13"/>
    </row>
    <row r="1032" spans="2:6">
      <c r="B1032" s="11"/>
      <c r="D1032" s="14"/>
      <c r="F1032" s="13"/>
    </row>
    <row r="1033" spans="2:6">
      <c r="B1033" s="11"/>
      <c r="D1033" s="14"/>
      <c r="F1033" s="13"/>
    </row>
    <row r="1034" spans="2:6">
      <c r="B1034" s="11"/>
      <c r="D1034" s="14"/>
      <c r="F1034" s="13"/>
    </row>
    <row r="1035" spans="2:6">
      <c r="B1035" s="11"/>
      <c r="D1035" s="14"/>
      <c r="F1035" s="13"/>
    </row>
    <row r="1036" spans="2:6">
      <c r="B1036" s="11"/>
      <c r="D1036" s="14"/>
      <c r="F1036" s="13"/>
    </row>
    <row r="1037" spans="2:6">
      <c r="B1037" s="11"/>
      <c r="D1037" s="14"/>
      <c r="F1037" s="13"/>
    </row>
    <row r="1038" spans="2:6">
      <c r="B1038" s="11"/>
      <c r="D1038" s="14"/>
      <c r="F1038" s="13"/>
    </row>
    <row r="1039" spans="2:6">
      <c r="B1039" s="11"/>
      <c r="D1039" s="14"/>
      <c r="F1039" s="13"/>
    </row>
    <row r="1040" spans="2:6">
      <c r="B1040" s="11"/>
      <c r="D1040" s="14"/>
      <c r="F1040" s="13"/>
    </row>
    <row r="1041" spans="2:6">
      <c r="B1041" s="11"/>
      <c r="D1041" s="14"/>
      <c r="F1041" s="13"/>
    </row>
    <row r="1042" spans="2:6">
      <c r="B1042" s="11"/>
      <c r="D1042" s="14"/>
      <c r="F1042" s="13"/>
    </row>
    <row r="1043" spans="2:6">
      <c r="B1043" s="11"/>
      <c r="D1043" s="14"/>
      <c r="F1043" s="13"/>
    </row>
    <row r="1044" spans="2:6">
      <c r="B1044" s="11"/>
      <c r="D1044" s="14"/>
      <c r="F1044" s="13"/>
    </row>
    <row r="1045" spans="2:6">
      <c r="B1045" s="11"/>
      <c r="D1045" s="14"/>
      <c r="F1045" s="13"/>
    </row>
    <row r="1046" spans="2:6">
      <c r="B1046" s="11"/>
      <c r="D1046" s="14"/>
      <c r="F1046" s="13"/>
    </row>
    <row r="1047" spans="2:6">
      <c r="B1047" s="11"/>
      <c r="D1047" s="14"/>
      <c r="F1047" s="13"/>
    </row>
    <row r="1048" spans="2:6">
      <c r="B1048" s="11"/>
      <c r="D1048" s="14"/>
      <c r="F1048" s="13"/>
    </row>
    <row r="1049" spans="2:6">
      <c r="B1049" s="11"/>
      <c r="D1049" s="14"/>
      <c r="F1049" s="13"/>
    </row>
    <row r="1050" spans="2:6">
      <c r="B1050" s="11"/>
      <c r="D1050" s="14"/>
      <c r="F1050" s="13"/>
    </row>
    <row r="1051" spans="2:6">
      <c r="B1051" s="11"/>
      <c r="D1051" s="14"/>
      <c r="F1051" s="13"/>
    </row>
    <row r="1052" spans="2:6">
      <c r="B1052" s="11"/>
      <c r="D1052" s="14"/>
      <c r="F1052" s="13"/>
    </row>
    <row r="1053" spans="2:6">
      <c r="B1053" s="11"/>
      <c r="D1053" s="14"/>
      <c r="F1053" s="13"/>
    </row>
    <row r="1054" spans="2:6">
      <c r="B1054" s="11"/>
      <c r="D1054" s="14"/>
      <c r="F1054" s="13"/>
    </row>
    <row r="1055" spans="2:6">
      <c r="B1055" s="11"/>
      <c r="D1055" s="14"/>
      <c r="F1055" s="13"/>
    </row>
    <row r="1056" spans="2:6">
      <c r="B1056" s="11"/>
      <c r="D1056" s="14"/>
      <c r="F1056" s="13"/>
    </row>
    <row r="1057" spans="2:6">
      <c r="B1057" s="11"/>
      <c r="D1057" s="14"/>
      <c r="F1057" s="13"/>
    </row>
    <row r="1058" spans="2:6">
      <c r="B1058" s="11"/>
      <c r="D1058" s="14"/>
      <c r="F1058" s="13"/>
    </row>
    <row r="1059" spans="2:6">
      <c r="B1059" s="11"/>
      <c r="D1059" s="14"/>
      <c r="F1059" s="13"/>
    </row>
    <row r="1060" spans="2:6">
      <c r="B1060" s="11"/>
      <c r="D1060" s="14"/>
      <c r="F1060" s="13"/>
    </row>
    <row r="1061" spans="2:6">
      <c r="B1061" s="11"/>
      <c r="D1061" s="14"/>
      <c r="F1061" s="13"/>
    </row>
    <row r="1062" spans="2:6">
      <c r="B1062" s="11"/>
      <c r="D1062" s="14"/>
      <c r="F1062" s="13"/>
    </row>
    <row r="1063" spans="2:6">
      <c r="B1063" s="11"/>
      <c r="D1063" s="14"/>
      <c r="F1063" s="13"/>
    </row>
    <row r="1064" spans="2:6">
      <c r="B1064" s="11"/>
      <c r="D1064" s="14"/>
      <c r="F1064" s="13"/>
    </row>
    <row r="1065" spans="2:6">
      <c r="B1065" s="11"/>
      <c r="D1065" s="14"/>
      <c r="F1065" s="13"/>
    </row>
    <row r="1066" spans="2:6">
      <c r="B1066" s="11"/>
      <c r="D1066" s="14"/>
      <c r="F1066" s="13"/>
    </row>
    <row r="1067" spans="2:6">
      <c r="B1067" s="11"/>
      <c r="D1067" s="14"/>
      <c r="F1067" s="13"/>
    </row>
    <row r="1068" spans="2:6">
      <c r="B1068" s="11"/>
      <c r="D1068" s="14"/>
      <c r="F1068" s="13"/>
    </row>
    <row r="1069" spans="2:6">
      <c r="B1069" s="11"/>
      <c r="D1069" s="14"/>
      <c r="F1069" s="13"/>
    </row>
    <row r="1070" spans="2:6">
      <c r="B1070" s="11"/>
      <c r="D1070" s="14"/>
      <c r="F1070" s="13"/>
    </row>
    <row r="1071" spans="2:6">
      <c r="B1071" s="11"/>
      <c r="D1071" s="14"/>
      <c r="F1071" s="13"/>
    </row>
    <row r="1072" spans="2:6">
      <c r="B1072" s="11"/>
      <c r="D1072" s="14"/>
      <c r="F1072" s="13"/>
    </row>
    <row r="1073" spans="2:6">
      <c r="B1073" s="11"/>
      <c r="D1073" s="14"/>
      <c r="F1073" s="13"/>
    </row>
    <row r="1074" spans="2:6">
      <c r="B1074" s="11"/>
      <c r="D1074" s="14"/>
      <c r="F1074" s="13"/>
    </row>
    <row r="1075" spans="2:6">
      <c r="B1075" s="11"/>
      <c r="D1075" s="14"/>
      <c r="F1075" s="13"/>
    </row>
    <row r="1076" spans="2:6">
      <c r="B1076" s="11"/>
      <c r="D1076" s="14"/>
      <c r="F1076" s="13"/>
    </row>
    <row r="1077" spans="2:6">
      <c r="B1077" s="11"/>
      <c r="D1077" s="14"/>
      <c r="F1077" s="13"/>
    </row>
    <row r="1078" spans="2:6">
      <c r="B1078" s="11"/>
      <c r="D1078" s="14"/>
      <c r="F1078" s="13"/>
    </row>
    <row r="1079" spans="2:6">
      <c r="B1079" s="11"/>
      <c r="D1079" s="14"/>
      <c r="F1079" s="13"/>
    </row>
    <row r="1080" spans="2:6">
      <c r="B1080" s="11"/>
      <c r="D1080" s="14"/>
      <c r="F1080" s="13"/>
    </row>
    <row r="1081" spans="2:6">
      <c r="B1081" s="11"/>
      <c r="D1081" s="14"/>
      <c r="F1081" s="13"/>
    </row>
    <row r="1082" spans="2:6">
      <c r="B1082" s="11"/>
      <c r="D1082" s="14"/>
      <c r="F1082" s="13"/>
    </row>
    <row r="1083" spans="2:6">
      <c r="B1083" s="11"/>
      <c r="D1083" s="14"/>
      <c r="F1083" s="13"/>
    </row>
    <row r="1084" spans="2:6">
      <c r="B1084" s="11"/>
      <c r="D1084" s="14"/>
      <c r="F1084" s="13"/>
    </row>
    <row r="1085" spans="2:6">
      <c r="B1085" s="11"/>
      <c r="D1085" s="14"/>
      <c r="F1085" s="13"/>
    </row>
    <row r="1086" spans="2:6">
      <c r="B1086" s="11"/>
      <c r="D1086" s="14"/>
      <c r="F1086" s="13"/>
    </row>
    <row r="1087" spans="2:6">
      <c r="B1087" s="11"/>
      <c r="D1087" s="14"/>
      <c r="F1087" s="13"/>
    </row>
    <row r="1088" spans="2:6">
      <c r="B1088" s="11"/>
      <c r="D1088" s="14"/>
      <c r="F1088" s="13"/>
    </row>
    <row r="1089" spans="2:6">
      <c r="B1089" s="11"/>
      <c r="D1089" s="14"/>
      <c r="F1089" s="13"/>
    </row>
    <row r="1090" spans="2:6">
      <c r="B1090" s="11"/>
      <c r="D1090" s="14"/>
      <c r="F1090" s="13"/>
    </row>
    <row r="1091" spans="2:6">
      <c r="B1091" s="11"/>
      <c r="D1091" s="14"/>
      <c r="F1091" s="13"/>
    </row>
    <row r="1092" spans="2:6">
      <c r="B1092" s="11"/>
      <c r="D1092" s="14"/>
      <c r="F1092" s="13"/>
    </row>
    <row r="1093" spans="2:6">
      <c r="B1093" s="11"/>
      <c r="D1093" s="14"/>
      <c r="F1093" s="13"/>
    </row>
    <row r="1094" spans="2:6">
      <c r="B1094" s="11"/>
      <c r="D1094" s="14"/>
      <c r="F1094" s="13"/>
    </row>
    <row r="1095" spans="2:6">
      <c r="B1095" s="11"/>
      <c r="D1095" s="14"/>
      <c r="F1095" s="13"/>
    </row>
    <row r="1096" spans="2:6">
      <c r="B1096" s="11"/>
      <c r="D1096" s="14"/>
      <c r="F1096" s="13"/>
    </row>
    <row r="1097" spans="2:6">
      <c r="B1097" s="11"/>
      <c r="D1097" s="14"/>
      <c r="F1097" s="13"/>
    </row>
    <row r="1098" spans="2:6">
      <c r="B1098" s="11"/>
      <c r="D1098" s="14"/>
      <c r="F1098" s="13"/>
    </row>
    <row r="1099" spans="2:6">
      <c r="B1099" s="11"/>
      <c r="D1099" s="14"/>
      <c r="F1099" s="13"/>
    </row>
    <row r="1100" spans="2:6">
      <c r="B1100" s="11"/>
      <c r="D1100" s="14"/>
      <c r="F1100" s="13"/>
    </row>
    <row r="1101" spans="2:6">
      <c r="B1101" s="11"/>
      <c r="D1101" s="14"/>
      <c r="F1101" s="13"/>
    </row>
    <row r="1102" spans="2:6">
      <c r="B1102" s="11"/>
      <c r="D1102" s="14"/>
      <c r="F1102" s="13"/>
    </row>
    <row r="1103" spans="2:6">
      <c r="B1103" s="11"/>
      <c r="D1103" s="14"/>
      <c r="F1103" s="13"/>
    </row>
    <row r="1104" spans="2:6">
      <c r="B1104" s="11"/>
      <c r="D1104" s="14"/>
      <c r="F1104" s="13"/>
    </row>
    <row r="1105" spans="2:6">
      <c r="B1105" s="11"/>
      <c r="D1105" s="14"/>
      <c r="F1105" s="13"/>
    </row>
    <row r="1106" spans="2:6">
      <c r="B1106" s="11"/>
      <c r="D1106" s="14"/>
      <c r="F1106" s="13"/>
    </row>
    <row r="1107" spans="2:6">
      <c r="B1107" s="11"/>
      <c r="D1107" s="14"/>
      <c r="F1107" s="13"/>
    </row>
    <row r="1108" spans="2:6">
      <c r="B1108" s="11"/>
      <c r="D1108" s="14"/>
      <c r="F1108" s="13"/>
    </row>
    <row r="1109" spans="2:6">
      <c r="B1109" s="11"/>
      <c r="D1109" s="14"/>
      <c r="F1109" s="13"/>
    </row>
    <row r="1110" spans="2:6">
      <c r="B1110" s="11"/>
      <c r="D1110" s="14"/>
      <c r="F1110" s="13"/>
    </row>
    <row r="1111" spans="2:6">
      <c r="B1111" s="11"/>
      <c r="D1111" s="14"/>
      <c r="F1111" s="13"/>
    </row>
    <row r="1112" spans="2:6">
      <c r="B1112" s="11"/>
      <c r="D1112" s="14"/>
      <c r="F1112" s="13"/>
    </row>
    <row r="1113" spans="2:6">
      <c r="B1113" s="11"/>
      <c r="D1113" s="14"/>
      <c r="F1113" s="13"/>
    </row>
    <row r="1114" spans="2:6">
      <c r="B1114" s="11"/>
      <c r="D1114" s="14"/>
      <c r="F1114" s="13"/>
    </row>
    <row r="1115" spans="2:6">
      <c r="B1115" s="11"/>
      <c r="D1115" s="14"/>
      <c r="F1115" s="13"/>
    </row>
    <row r="1116" spans="2:6">
      <c r="B1116" s="11"/>
      <c r="D1116" s="14"/>
      <c r="F1116" s="13"/>
    </row>
    <row r="1117" spans="2:6">
      <c r="B1117" s="11"/>
      <c r="D1117" s="14"/>
      <c r="F1117" s="13"/>
    </row>
    <row r="1118" spans="2:6">
      <c r="B1118" s="11"/>
      <c r="D1118" s="14"/>
      <c r="F1118" s="13"/>
    </row>
    <row r="1119" spans="2:6">
      <c r="B1119" s="11"/>
      <c r="D1119" s="14"/>
      <c r="F1119" s="13"/>
    </row>
    <row r="1120" spans="2:6">
      <c r="B1120" s="11"/>
      <c r="D1120" s="14"/>
      <c r="F1120" s="13"/>
    </row>
    <row r="1121" spans="2:6">
      <c r="B1121" s="11"/>
      <c r="D1121" s="14"/>
      <c r="F1121" s="13"/>
    </row>
    <row r="1122" spans="2:6">
      <c r="B1122" s="11"/>
      <c r="D1122" s="14"/>
      <c r="F1122" s="13"/>
    </row>
    <row r="1123" spans="2:6">
      <c r="B1123" s="11"/>
      <c r="D1123" s="14"/>
      <c r="F1123" s="13"/>
    </row>
    <row r="1124" spans="2:6">
      <c r="B1124" s="11"/>
      <c r="D1124" s="14"/>
      <c r="F1124" s="13"/>
    </row>
    <row r="1125" spans="2:6">
      <c r="B1125" s="11"/>
      <c r="D1125" s="14"/>
      <c r="F1125" s="13"/>
    </row>
    <row r="1126" spans="2:6">
      <c r="B1126" s="11"/>
      <c r="D1126" s="14"/>
      <c r="F1126" s="13"/>
    </row>
    <row r="1127" spans="2:6">
      <c r="B1127" s="11"/>
      <c r="D1127" s="14"/>
      <c r="F1127" s="13"/>
    </row>
    <row r="1128" spans="2:6">
      <c r="B1128" s="11"/>
      <c r="D1128" s="14"/>
      <c r="F1128" s="13"/>
    </row>
    <row r="1129" spans="2:6">
      <c r="B1129" s="11"/>
      <c r="D1129" s="14"/>
      <c r="F1129" s="13"/>
    </row>
    <row r="1130" spans="2:6">
      <c r="B1130" s="11"/>
      <c r="D1130" s="14"/>
      <c r="F1130" s="13"/>
    </row>
    <row r="1131" spans="2:6">
      <c r="B1131" s="11"/>
      <c r="D1131" s="14"/>
      <c r="F1131" s="13"/>
    </row>
    <row r="1132" spans="2:6">
      <c r="B1132" s="11"/>
      <c r="D1132" s="14"/>
      <c r="F1132" s="13"/>
    </row>
    <row r="1133" spans="2:6">
      <c r="B1133" s="11"/>
      <c r="D1133" s="14"/>
      <c r="F1133" s="13"/>
    </row>
    <row r="1134" spans="2:6">
      <c r="B1134" s="11"/>
      <c r="D1134" s="14"/>
      <c r="F1134" s="13"/>
    </row>
    <row r="1135" spans="2:6">
      <c r="B1135" s="11"/>
      <c r="D1135" s="14"/>
      <c r="F1135" s="13"/>
    </row>
    <row r="1136" spans="2:6">
      <c r="B1136" s="11"/>
      <c r="D1136" s="14"/>
      <c r="F1136" s="13"/>
    </row>
    <row r="1137" spans="2:6">
      <c r="B1137" s="11"/>
      <c r="D1137" s="14"/>
      <c r="F1137" s="13"/>
    </row>
    <row r="1138" spans="2:6">
      <c r="B1138" s="11"/>
      <c r="D1138" s="14"/>
      <c r="F1138" s="13"/>
    </row>
    <row r="1139" spans="2:6">
      <c r="B1139" s="11"/>
      <c r="D1139" s="14"/>
      <c r="F1139" s="13"/>
    </row>
    <row r="1140" spans="2:6">
      <c r="B1140" s="11"/>
      <c r="D1140" s="14"/>
      <c r="F1140" s="13"/>
    </row>
    <row r="1141" spans="2:6">
      <c r="B1141" s="11"/>
      <c r="D1141" s="14"/>
      <c r="F1141" s="13"/>
    </row>
    <row r="1142" spans="2:6">
      <c r="B1142" s="11"/>
      <c r="D1142" s="14"/>
      <c r="F1142" s="13"/>
    </row>
    <row r="1143" spans="2:6">
      <c r="B1143" s="11"/>
      <c r="D1143" s="14"/>
      <c r="F1143" s="13"/>
    </row>
    <row r="1144" spans="2:6">
      <c r="B1144" s="11"/>
      <c r="D1144" s="14"/>
      <c r="F1144" s="13"/>
    </row>
    <row r="1145" spans="2:6">
      <c r="B1145" s="11"/>
      <c r="D1145" s="14"/>
      <c r="F1145" s="13"/>
    </row>
    <row r="1146" spans="2:6">
      <c r="B1146" s="11"/>
      <c r="D1146" s="14"/>
      <c r="F1146" s="13"/>
    </row>
    <row r="1147" spans="2:6">
      <c r="B1147" s="11"/>
      <c r="D1147" s="14"/>
      <c r="F1147" s="13"/>
    </row>
    <row r="1148" spans="2:6">
      <c r="B1148" s="11"/>
      <c r="D1148" s="14"/>
      <c r="F1148" s="13"/>
    </row>
    <row r="1149" spans="2:6">
      <c r="B1149" s="11"/>
      <c r="D1149" s="14"/>
      <c r="F1149" s="13"/>
    </row>
    <row r="1150" spans="2:6">
      <c r="B1150" s="11"/>
      <c r="D1150" s="14"/>
      <c r="F1150" s="13"/>
    </row>
    <row r="1151" spans="2:6">
      <c r="B1151" s="11"/>
      <c r="D1151" s="14"/>
      <c r="F1151" s="13"/>
    </row>
    <row r="1152" spans="2:6">
      <c r="B1152" s="11"/>
      <c r="D1152" s="14"/>
      <c r="F1152" s="13"/>
    </row>
    <row r="1153" spans="2:6">
      <c r="B1153" s="11"/>
      <c r="D1153" s="14"/>
      <c r="F1153" s="13"/>
    </row>
    <row r="1154" spans="2:6">
      <c r="B1154" s="11"/>
      <c r="D1154" s="14"/>
      <c r="F1154" s="13"/>
    </row>
    <row r="1155" spans="2:6">
      <c r="B1155" s="11"/>
      <c r="D1155" s="14"/>
      <c r="F1155" s="13"/>
    </row>
    <row r="1156" spans="2:6">
      <c r="B1156" s="11"/>
      <c r="D1156" s="14"/>
      <c r="F1156" s="13"/>
    </row>
    <row r="1157" spans="2:6">
      <c r="B1157" s="11"/>
      <c r="D1157" s="14"/>
      <c r="F1157" s="13"/>
    </row>
    <row r="1158" spans="2:6">
      <c r="B1158" s="11"/>
      <c r="D1158" s="14"/>
      <c r="F1158" s="13"/>
    </row>
    <row r="1159" spans="2:6">
      <c r="B1159" s="11"/>
      <c r="D1159" s="14"/>
      <c r="F1159" s="13"/>
    </row>
    <row r="1160" spans="2:6">
      <c r="B1160" s="11"/>
      <c r="D1160" s="14"/>
      <c r="F1160" s="13"/>
    </row>
    <row r="1161" spans="2:6">
      <c r="B1161" s="11"/>
      <c r="D1161" s="14"/>
      <c r="F1161" s="13"/>
    </row>
    <row r="1162" spans="2:6">
      <c r="B1162" s="11"/>
      <c r="D1162" s="14"/>
      <c r="F1162" s="13"/>
    </row>
    <row r="1163" spans="2:6">
      <c r="B1163" s="11"/>
      <c r="D1163" s="14"/>
      <c r="F1163" s="13"/>
    </row>
    <row r="1164" spans="2:6">
      <c r="B1164" s="11"/>
      <c r="D1164" s="14"/>
      <c r="F1164" s="13"/>
    </row>
    <row r="1165" spans="2:6">
      <c r="B1165" s="11"/>
      <c r="D1165" s="14"/>
      <c r="F1165" s="13"/>
    </row>
    <row r="1166" spans="2:6">
      <c r="B1166" s="11"/>
      <c r="D1166" s="14"/>
      <c r="F1166" s="13"/>
    </row>
    <row r="1167" spans="2:6">
      <c r="B1167" s="11"/>
      <c r="D1167" s="14"/>
      <c r="F1167" s="13"/>
    </row>
    <row r="1168" spans="2:6">
      <c r="B1168" s="11"/>
      <c r="D1168" s="14"/>
      <c r="F1168" s="13"/>
    </row>
    <row r="1169" spans="2:6">
      <c r="B1169" s="11"/>
      <c r="D1169" s="14"/>
      <c r="F1169" s="13"/>
    </row>
    <row r="1170" spans="2:6">
      <c r="B1170" s="11"/>
      <c r="D1170" s="14"/>
      <c r="F1170" s="13"/>
    </row>
    <row r="1171" spans="2:6">
      <c r="B1171" s="11"/>
      <c r="D1171" s="14"/>
      <c r="F1171" s="13"/>
    </row>
    <row r="1172" spans="2:6">
      <c r="B1172" s="11"/>
      <c r="D1172" s="14"/>
      <c r="F1172" s="13"/>
    </row>
    <row r="1173" spans="2:6">
      <c r="B1173" s="11"/>
      <c r="D1173" s="14"/>
      <c r="F1173" s="13"/>
    </row>
    <row r="1174" spans="2:6">
      <c r="B1174" s="11"/>
      <c r="D1174" s="14"/>
      <c r="F1174" s="13"/>
    </row>
    <row r="1175" spans="2:6">
      <c r="B1175" s="11"/>
      <c r="D1175" s="14"/>
      <c r="F1175" s="13"/>
    </row>
    <row r="1176" spans="2:6">
      <c r="B1176" s="11"/>
      <c r="D1176" s="14"/>
      <c r="F1176" s="13"/>
    </row>
    <row r="1177" spans="2:6">
      <c r="B1177" s="11"/>
      <c r="D1177" s="14"/>
      <c r="F1177" s="13"/>
    </row>
    <row r="1178" spans="2:6">
      <c r="B1178" s="11"/>
      <c r="D1178" s="14"/>
      <c r="F1178" s="13"/>
    </row>
    <row r="1179" spans="2:6">
      <c r="B1179" s="11"/>
      <c r="D1179" s="14"/>
      <c r="F1179" s="13"/>
    </row>
    <row r="1180" spans="2:6">
      <c r="B1180" s="11"/>
      <c r="D1180" s="14"/>
      <c r="F1180" s="13"/>
    </row>
    <row r="1181" spans="2:6">
      <c r="B1181" s="11"/>
      <c r="D1181" s="14"/>
      <c r="F1181" s="13"/>
    </row>
    <row r="1182" spans="2:6">
      <c r="B1182" s="11"/>
      <c r="D1182" s="14"/>
      <c r="F1182" s="13"/>
    </row>
    <row r="1183" spans="2:6">
      <c r="B1183" s="11"/>
      <c r="D1183" s="14"/>
      <c r="F1183" s="13"/>
    </row>
    <row r="1184" spans="2:6">
      <c r="B1184" s="11"/>
      <c r="D1184" s="14"/>
      <c r="F1184" s="13"/>
    </row>
    <row r="1185" spans="2:6">
      <c r="B1185" s="11"/>
      <c r="D1185" s="14"/>
      <c r="F1185" s="13"/>
    </row>
    <row r="1186" spans="2:6">
      <c r="B1186" s="11"/>
      <c r="D1186" s="14"/>
      <c r="F1186" s="13"/>
    </row>
    <row r="1187" spans="2:6">
      <c r="B1187" s="11"/>
      <c r="D1187" s="14"/>
      <c r="F1187" s="13"/>
    </row>
    <row r="1188" spans="2:6">
      <c r="B1188" s="11"/>
      <c r="D1188" s="14"/>
      <c r="F1188" s="13"/>
    </row>
    <row r="1189" spans="2:6">
      <c r="B1189" s="11"/>
      <c r="D1189" s="14"/>
      <c r="F1189" s="13"/>
    </row>
    <row r="1190" spans="2:6">
      <c r="B1190" s="11"/>
      <c r="D1190" s="14"/>
      <c r="F1190" s="13"/>
    </row>
    <row r="1191" spans="2:6">
      <c r="B1191" s="11"/>
      <c r="D1191" s="14"/>
      <c r="F1191" s="13"/>
    </row>
    <row r="1192" spans="2:6">
      <c r="B1192" s="11"/>
      <c r="D1192" s="14"/>
      <c r="F1192" s="13"/>
    </row>
    <row r="1193" spans="2:6">
      <c r="B1193" s="11"/>
      <c r="D1193" s="14"/>
      <c r="F1193" s="13"/>
    </row>
    <row r="1194" spans="2:6">
      <c r="B1194" s="11"/>
      <c r="D1194" s="14"/>
      <c r="F1194" s="13"/>
    </row>
    <row r="1195" spans="2:6">
      <c r="B1195" s="11"/>
      <c r="D1195" s="14"/>
      <c r="F1195" s="13"/>
    </row>
    <row r="1196" spans="2:6">
      <c r="B1196" s="11"/>
      <c r="D1196" s="14"/>
      <c r="F1196" s="13"/>
    </row>
    <row r="1197" spans="2:6">
      <c r="B1197" s="11"/>
      <c r="D1197" s="14"/>
      <c r="F1197" s="13"/>
    </row>
    <row r="1198" spans="2:6">
      <c r="B1198" s="11"/>
      <c r="D1198" s="14"/>
      <c r="F1198" s="13"/>
    </row>
    <row r="1199" spans="2:6">
      <c r="B1199" s="11"/>
      <c r="D1199" s="14"/>
      <c r="F1199" s="13"/>
    </row>
    <row r="1200" spans="2:6">
      <c r="B1200" s="11"/>
      <c r="D1200" s="14"/>
      <c r="F1200" s="13"/>
    </row>
    <row r="1201" spans="2:6">
      <c r="B1201" s="11"/>
      <c r="D1201" s="14"/>
      <c r="F1201" s="13"/>
    </row>
    <row r="1202" spans="2:6">
      <c r="B1202" s="11"/>
      <c r="D1202" s="14"/>
      <c r="F1202" s="13"/>
    </row>
    <row r="1203" spans="2:6">
      <c r="B1203" s="11"/>
      <c r="D1203" s="14"/>
      <c r="F1203" s="13"/>
    </row>
    <row r="1204" spans="2:6">
      <c r="B1204" s="11"/>
      <c r="D1204" s="14"/>
      <c r="F1204" s="13"/>
    </row>
    <row r="1205" spans="2:6">
      <c r="B1205" s="11"/>
      <c r="D1205" s="14"/>
      <c r="F1205" s="13"/>
    </row>
    <row r="1206" spans="2:6">
      <c r="B1206" s="11"/>
      <c r="D1206" s="14"/>
      <c r="F1206" s="13"/>
    </row>
    <row r="1207" spans="2:6">
      <c r="B1207" s="11"/>
      <c r="D1207" s="14"/>
      <c r="F1207" s="13"/>
    </row>
    <row r="1208" spans="2:6">
      <c r="B1208" s="11"/>
      <c r="D1208" s="14"/>
      <c r="F1208" s="13"/>
    </row>
    <row r="1209" spans="2:6">
      <c r="B1209" s="11"/>
      <c r="D1209" s="14"/>
      <c r="F1209" s="13"/>
    </row>
    <row r="1210" spans="2:6">
      <c r="B1210" s="11"/>
      <c r="D1210" s="14"/>
      <c r="F1210" s="13"/>
    </row>
    <row r="1211" spans="2:6">
      <c r="B1211" s="11"/>
      <c r="D1211" s="14"/>
      <c r="F1211" s="13"/>
    </row>
    <row r="1212" spans="2:6">
      <c r="B1212" s="11"/>
      <c r="D1212" s="14"/>
      <c r="F1212" s="13"/>
    </row>
    <row r="1213" spans="2:6">
      <c r="B1213" s="11"/>
      <c r="D1213" s="14"/>
      <c r="F1213" s="13"/>
    </row>
    <row r="1214" spans="2:6">
      <c r="B1214" s="11"/>
      <c r="D1214" s="14"/>
      <c r="F1214" s="13"/>
    </row>
    <row r="1215" spans="2:6">
      <c r="B1215" s="11"/>
      <c r="D1215" s="14"/>
      <c r="F1215" s="13"/>
    </row>
    <row r="1216" spans="2:6">
      <c r="B1216" s="11"/>
      <c r="D1216" s="14"/>
      <c r="F1216" s="13"/>
    </row>
    <row r="1217" spans="2:6">
      <c r="B1217" s="11"/>
      <c r="D1217" s="14"/>
      <c r="F1217" s="13"/>
    </row>
    <row r="1218" spans="2:6">
      <c r="B1218" s="11"/>
      <c r="D1218" s="14"/>
      <c r="F1218" s="13"/>
    </row>
    <row r="1219" spans="2:6">
      <c r="B1219" s="11"/>
      <c r="D1219" s="14"/>
      <c r="F1219" s="13"/>
    </row>
    <row r="1220" spans="2:6">
      <c r="B1220" s="11"/>
      <c r="D1220" s="14"/>
      <c r="F1220" s="13"/>
    </row>
    <row r="1221" spans="2:6">
      <c r="B1221" s="11"/>
      <c r="D1221" s="14"/>
      <c r="F1221" s="13"/>
    </row>
    <row r="1222" spans="2:6">
      <c r="B1222" s="11"/>
      <c r="D1222" s="14"/>
      <c r="F1222" s="13"/>
    </row>
    <row r="1223" spans="2:6">
      <c r="B1223" s="11"/>
      <c r="D1223" s="14"/>
      <c r="F1223" s="13"/>
    </row>
    <row r="1224" spans="2:6">
      <c r="B1224" s="11"/>
      <c r="D1224" s="14"/>
      <c r="F1224" s="13"/>
    </row>
    <row r="1225" spans="2:6">
      <c r="B1225" s="11"/>
      <c r="D1225" s="14"/>
      <c r="F1225" s="13"/>
    </row>
    <row r="1226" spans="2:6">
      <c r="B1226" s="11"/>
      <c r="D1226" s="14"/>
      <c r="F1226" s="13"/>
    </row>
    <row r="1227" spans="2:6">
      <c r="B1227" s="11"/>
      <c r="D1227" s="14"/>
      <c r="F1227" s="13"/>
    </row>
    <row r="1228" spans="2:6">
      <c r="B1228" s="11"/>
      <c r="D1228" s="14"/>
      <c r="F1228" s="13"/>
    </row>
    <row r="1229" spans="2:6">
      <c r="B1229" s="11"/>
      <c r="D1229" s="14"/>
      <c r="F1229" s="13"/>
    </row>
    <row r="1230" spans="2:6">
      <c r="B1230" s="11"/>
      <c r="D1230" s="14"/>
      <c r="F1230" s="13"/>
    </row>
    <row r="1231" spans="2:6">
      <c r="B1231" s="11"/>
      <c r="D1231" s="14"/>
      <c r="F1231" s="13"/>
    </row>
    <row r="1232" spans="2:6">
      <c r="B1232" s="11"/>
      <c r="D1232" s="14"/>
      <c r="F1232" s="13"/>
    </row>
    <row r="1233" spans="2:6">
      <c r="B1233" s="11"/>
      <c r="D1233" s="14"/>
      <c r="F1233" s="13"/>
    </row>
    <row r="1234" spans="2:6">
      <c r="B1234" s="11"/>
      <c r="D1234" s="14"/>
      <c r="F1234" s="13"/>
    </row>
    <row r="1235" spans="2:6">
      <c r="B1235" s="11"/>
      <c r="D1235" s="14"/>
      <c r="F1235" s="13"/>
    </row>
    <row r="1236" spans="2:6">
      <c r="B1236" s="11"/>
      <c r="D1236" s="14"/>
      <c r="F1236" s="13"/>
    </row>
    <row r="1237" spans="2:6">
      <c r="B1237" s="11"/>
      <c r="D1237" s="14"/>
      <c r="F1237" s="13"/>
    </row>
    <row r="1238" spans="2:6">
      <c r="B1238" s="11"/>
      <c r="D1238" s="14"/>
      <c r="F1238" s="13"/>
    </row>
    <row r="1239" spans="2:6">
      <c r="B1239" s="11"/>
      <c r="D1239" s="14"/>
      <c r="F1239" s="13"/>
    </row>
    <row r="1240" spans="2:6">
      <c r="B1240" s="11"/>
      <c r="D1240" s="14"/>
      <c r="F1240" s="13"/>
    </row>
    <row r="1241" spans="2:6">
      <c r="B1241" s="11"/>
      <c r="D1241" s="14"/>
      <c r="F1241" s="13"/>
    </row>
    <row r="1242" spans="2:6">
      <c r="B1242" s="11"/>
      <c r="D1242" s="14"/>
      <c r="F1242" s="13"/>
    </row>
    <row r="1243" spans="2:6">
      <c r="B1243" s="11"/>
      <c r="D1243" s="14"/>
      <c r="F1243" s="13"/>
    </row>
    <row r="1244" spans="2:6">
      <c r="B1244" s="11"/>
      <c r="D1244" s="14"/>
      <c r="F1244" s="13"/>
    </row>
    <row r="1245" spans="2:6">
      <c r="B1245" s="11"/>
      <c r="D1245" s="14"/>
      <c r="F1245" s="13"/>
    </row>
    <row r="1246" spans="2:6">
      <c r="B1246" s="11"/>
      <c r="D1246" s="14"/>
      <c r="F1246" s="13"/>
    </row>
    <row r="1247" spans="2:6">
      <c r="B1247" s="11"/>
      <c r="D1247" s="14"/>
      <c r="F1247" s="13"/>
    </row>
    <row r="1248" spans="2:6">
      <c r="B1248" s="11"/>
      <c r="D1248" s="14"/>
      <c r="F1248" s="13"/>
    </row>
    <row r="1249" spans="2:6">
      <c r="B1249" s="11"/>
      <c r="D1249" s="14"/>
      <c r="F1249" s="13"/>
    </row>
    <row r="1250" spans="2:6">
      <c r="B1250" s="11"/>
      <c r="D1250" s="14"/>
      <c r="F1250" s="13"/>
    </row>
    <row r="1251" spans="2:6">
      <c r="B1251" s="11"/>
      <c r="D1251" s="14"/>
      <c r="F1251" s="13"/>
    </row>
    <row r="1252" spans="2:6">
      <c r="B1252" s="11"/>
      <c r="D1252" s="14"/>
      <c r="F1252" s="13"/>
    </row>
    <row r="1253" spans="2:6">
      <c r="B1253" s="11"/>
      <c r="D1253" s="14"/>
      <c r="F1253" s="13"/>
    </row>
    <row r="1254" spans="2:6">
      <c r="B1254" s="11"/>
      <c r="D1254" s="14"/>
      <c r="F1254" s="13"/>
    </row>
    <row r="1255" spans="2:6">
      <c r="B1255" s="11"/>
      <c r="D1255" s="14"/>
      <c r="F1255" s="13"/>
    </row>
    <row r="1256" spans="2:6">
      <c r="B1256" s="11"/>
      <c r="D1256" s="14"/>
      <c r="F1256" s="13"/>
    </row>
    <row r="1257" spans="2:6">
      <c r="B1257" s="11"/>
      <c r="D1257" s="14"/>
      <c r="F1257" s="13"/>
    </row>
    <row r="1258" spans="2:6">
      <c r="B1258" s="11"/>
      <c r="D1258" s="14"/>
      <c r="F1258" s="13"/>
    </row>
    <row r="1259" spans="2:6">
      <c r="B1259" s="11"/>
      <c r="D1259" s="14"/>
      <c r="F1259" s="13"/>
    </row>
    <row r="1260" spans="2:6">
      <c r="B1260" s="11"/>
      <c r="D1260" s="14"/>
      <c r="F1260" s="13"/>
    </row>
    <row r="1261" spans="2:6">
      <c r="B1261" s="11"/>
      <c r="D1261" s="14"/>
      <c r="F1261" s="13"/>
    </row>
    <row r="1262" spans="2:6">
      <c r="B1262" s="11"/>
      <c r="D1262" s="14"/>
      <c r="F1262" s="13"/>
    </row>
    <row r="1263" spans="2:6">
      <c r="B1263" s="11"/>
      <c r="D1263" s="14"/>
      <c r="F1263" s="13"/>
    </row>
    <row r="1264" spans="2:6">
      <c r="B1264" s="11"/>
      <c r="D1264" s="14"/>
      <c r="F1264" s="13"/>
    </row>
    <row r="1265" spans="2:6">
      <c r="B1265" s="11"/>
      <c r="D1265" s="14"/>
      <c r="F1265" s="13"/>
    </row>
    <row r="1266" spans="2:6">
      <c r="B1266" s="11"/>
      <c r="D1266" s="14"/>
      <c r="F1266" s="13"/>
    </row>
    <row r="1267" spans="2:6">
      <c r="B1267" s="11"/>
      <c r="D1267" s="14"/>
      <c r="F1267" s="13"/>
    </row>
    <row r="1268" spans="2:6">
      <c r="B1268" s="11"/>
      <c r="D1268" s="14"/>
      <c r="F1268" s="13"/>
    </row>
    <row r="1269" spans="2:6">
      <c r="B1269" s="11"/>
      <c r="D1269" s="14"/>
      <c r="F1269" s="13"/>
    </row>
    <row r="1270" spans="2:6">
      <c r="B1270" s="11"/>
      <c r="D1270" s="14"/>
      <c r="F1270" s="13"/>
    </row>
    <row r="1271" spans="2:6">
      <c r="B1271" s="11"/>
      <c r="D1271" s="14"/>
      <c r="F1271" s="13"/>
    </row>
    <row r="1272" spans="2:6">
      <c r="B1272" s="11"/>
      <c r="D1272" s="14"/>
      <c r="F1272" s="13"/>
    </row>
    <row r="1273" spans="2:6">
      <c r="B1273" s="11"/>
      <c r="D1273" s="14"/>
      <c r="F1273" s="13"/>
    </row>
    <row r="1274" spans="2:6">
      <c r="B1274" s="11"/>
      <c r="D1274" s="14"/>
      <c r="F1274" s="13"/>
    </row>
    <row r="1275" spans="2:6">
      <c r="B1275" s="11"/>
      <c r="D1275" s="14"/>
      <c r="F1275" s="13"/>
    </row>
    <row r="1276" spans="2:6">
      <c r="B1276" s="11"/>
      <c r="D1276" s="14"/>
      <c r="F1276" s="13"/>
    </row>
    <row r="1277" spans="2:6">
      <c r="B1277" s="11"/>
      <c r="D1277" s="14"/>
      <c r="F1277" s="13"/>
    </row>
    <row r="1278" spans="2:6">
      <c r="B1278" s="11"/>
      <c r="D1278" s="14"/>
      <c r="F1278" s="13"/>
    </row>
    <row r="1279" spans="2:6">
      <c r="B1279" s="11"/>
      <c r="D1279" s="14"/>
      <c r="F1279" s="13"/>
    </row>
    <row r="1280" spans="2:6">
      <c r="B1280" s="11"/>
      <c r="D1280" s="14"/>
      <c r="F1280" s="13"/>
    </row>
    <row r="1281" spans="2:6">
      <c r="B1281" s="11"/>
      <c r="D1281" s="14"/>
      <c r="F1281" s="13"/>
    </row>
    <row r="1282" spans="2:6">
      <c r="B1282" s="11"/>
      <c r="D1282" s="14"/>
      <c r="F1282" s="13"/>
    </row>
    <row r="1283" spans="2:6">
      <c r="B1283" s="11"/>
      <c r="D1283" s="14"/>
      <c r="F1283" s="13"/>
    </row>
    <row r="1284" spans="2:6">
      <c r="B1284" s="11"/>
      <c r="D1284" s="14"/>
      <c r="F1284" s="13"/>
    </row>
    <row r="1285" spans="2:6">
      <c r="B1285" s="11"/>
      <c r="D1285" s="14"/>
      <c r="F1285" s="13"/>
    </row>
    <row r="1286" spans="2:6">
      <c r="B1286" s="11"/>
      <c r="D1286" s="14"/>
      <c r="F1286" s="13"/>
    </row>
    <row r="1287" spans="2:6">
      <c r="B1287" s="11"/>
      <c r="D1287" s="14"/>
      <c r="F1287" s="13"/>
    </row>
    <row r="1288" spans="2:6">
      <c r="B1288" s="11"/>
      <c r="D1288" s="14"/>
      <c r="F1288" s="13"/>
    </row>
    <row r="1289" spans="2:6">
      <c r="B1289" s="11"/>
      <c r="D1289" s="14"/>
      <c r="F1289" s="13"/>
    </row>
    <row r="1290" spans="2:6">
      <c r="B1290" s="11"/>
      <c r="D1290" s="14"/>
      <c r="F1290" s="13"/>
    </row>
    <row r="1291" spans="2:6">
      <c r="B1291" s="11"/>
      <c r="D1291" s="14"/>
      <c r="F1291" s="13"/>
    </row>
    <row r="1292" spans="2:6">
      <c r="B1292" s="11"/>
      <c r="D1292" s="14"/>
      <c r="F1292" s="13"/>
    </row>
    <row r="1293" spans="2:6">
      <c r="B1293" s="11"/>
      <c r="D1293" s="14"/>
      <c r="F1293" s="13"/>
    </row>
    <row r="1294" spans="2:6">
      <c r="B1294" s="11"/>
      <c r="D1294" s="14"/>
      <c r="F1294" s="13"/>
    </row>
    <row r="1295" spans="2:6">
      <c r="B1295" s="11"/>
      <c r="D1295" s="14"/>
      <c r="F1295" s="13"/>
    </row>
    <row r="1296" spans="2:6">
      <c r="B1296" s="11"/>
      <c r="D1296" s="14"/>
      <c r="F1296" s="13"/>
    </row>
    <row r="1297" spans="2:6">
      <c r="B1297" s="11"/>
      <c r="D1297" s="14"/>
      <c r="F1297" s="13"/>
    </row>
    <row r="1298" spans="2:6">
      <c r="B1298" s="11"/>
      <c r="D1298" s="14"/>
      <c r="F1298" s="13"/>
    </row>
    <row r="1299" spans="2:6">
      <c r="B1299" s="11"/>
      <c r="D1299" s="14"/>
      <c r="F1299" s="13"/>
    </row>
    <row r="1300" spans="2:6">
      <c r="B1300" s="11"/>
      <c r="D1300" s="14"/>
      <c r="F1300" s="13"/>
    </row>
    <row r="1301" spans="2:6">
      <c r="B1301" s="11"/>
      <c r="D1301" s="14"/>
      <c r="F1301" s="13"/>
    </row>
    <row r="1302" spans="2:6">
      <c r="B1302" s="11"/>
      <c r="D1302" s="14"/>
      <c r="F1302" s="13"/>
    </row>
    <row r="1303" spans="2:6">
      <c r="B1303" s="11"/>
      <c r="D1303" s="14"/>
      <c r="F1303" s="13"/>
    </row>
    <row r="1304" spans="2:6">
      <c r="B1304" s="11"/>
      <c r="D1304" s="14"/>
      <c r="F1304" s="13"/>
    </row>
    <row r="1305" spans="2:6">
      <c r="B1305" s="11"/>
      <c r="D1305" s="14"/>
      <c r="F1305" s="13"/>
    </row>
    <row r="1306" spans="2:6">
      <c r="B1306" s="11"/>
      <c r="D1306" s="14"/>
      <c r="F1306" s="13"/>
    </row>
    <row r="1307" spans="2:6">
      <c r="B1307" s="11"/>
      <c r="D1307" s="14"/>
      <c r="F1307" s="13"/>
    </row>
    <row r="1308" spans="2:6">
      <c r="B1308" s="11"/>
      <c r="D1308" s="14"/>
      <c r="F1308" s="13"/>
    </row>
    <row r="1309" spans="2:6">
      <c r="B1309" s="11"/>
      <c r="D1309" s="14"/>
      <c r="F1309" s="13"/>
    </row>
    <row r="1310" spans="2:6">
      <c r="B1310" s="11"/>
      <c r="D1310" s="14"/>
      <c r="F1310" s="13"/>
    </row>
    <row r="1311" spans="2:6">
      <c r="B1311" s="11"/>
      <c r="D1311" s="14"/>
      <c r="F1311" s="13"/>
    </row>
    <row r="1312" spans="2:6">
      <c r="B1312" s="11"/>
      <c r="D1312" s="14"/>
      <c r="F1312" s="13"/>
    </row>
    <row r="1313" spans="2:6">
      <c r="B1313" s="11"/>
      <c r="D1313" s="14"/>
      <c r="F1313" s="13"/>
    </row>
    <row r="1314" spans="2:6">
      <c r="B1314" s="11"/>
      <c r="D1314" s="14"/>
      <c r="F1314" s="13"/>
    </row>
    <row r="1315" spans="2:6">
      <c r="B1315" s="11"/>
      <c r="D1315" s="14"/>
      <c r="F1315" s="13"/>
    </row>
    <row r="1316" spans="2:6">
      <c r="B1316" s="11"/>
      <c r="D1316" s="14"/>
      <c r="F1316" s="13"/>
    </row>
    <row r="1317" spans="2:6">
      <c r="B1317" s="11"/>
      <c r="D1317" s="14"/>
      <c r="F1317" s="13"/>
    </row>
    <row r="1318" spans="2:6">
      <c r="B1318" s="11"/>
      <c r="D1318" s="14"/>
      <c r="F1318" s="13"/>
    </row>
    <row r="1319" spans="2:6">
      <c r="B1319" s="11"/>
      <c r="D1319" s="14"/>
      <c r="F1319" s="13"/>
    </row>
    <row r="1320" spans="2:6">
      <c r="B1320" s="11"/>
      <c r="D1320" s="14"/>
      <c r="F1320" s="13"/>
    </row>
    <row r="1321" spans="2:6">
      <c r="B1321" s="11"/>
      <c r="D1321" s="14"/>
      <c r="F1321" s="13"/>
    </row>
    <row r="1322" spans="2:6">
      <c r="B1322" s="11"/>
      <c r="D1322" s="14"/>
      <c r="F1322" s="13"/>
    </row>
    <row r="1323" spans="2:6">
      <c r="B1323" s="11"/>
      <c r="D1323" s="14"/>
      <c r="F1323" s="13"/>
    </row>
    <row r="1324" spans="2:6">
      <c r="B1324" s="11"/>
      <c r="D1324" s="14"/>
      <c r="F1324" s="13"/>
    </row>
    <row r="1325" spans="2:6">
      <c r="B1325" s="11"/>
      <c r="D1325" s="14"/>
      <c r="F1325" s="13"/>
    </row>
    <row r="1326" spans="2:6">
      <c r="B1326" s="11"/>
      <c r="D1326" s="14"/>
      <c r="F1326" s="13"/>
    </row>
    <row r="1327" spans="2:6">
      <c r="B1327" s="11"/>
      <c r="D1327" s="14"/>
      <c r="F1327" s="13"/>
    </row>
    <row r="1328" spans="2:6">
      <c r="B1328" s="11"/>
      <c r="D1328" s="14"/>
      <c r="F1328" s="13"/>
    </row>
    <row r="1329" spans="2:6">
      <c r="B1329" s="11"/>
      <c r="D1329" s="14"/>
      <c r="F1329" s="13"/>
    </row>
    <row r="1330" spans="2:6">
      <c r="B1330" s="11"/>
      <c r="D1330" s="14"/>
      <c r="F1330" s="13"/>
    </row>
    <row r="1331" spans="2:6">
      <c r="B1331" s="11"/>
      <c r="D1331" s="14"/>
      <c r="F1331" s="13"/>
    </row>
    <row r="1332" spans="2:6">
      <c r="B1332" s="11"/>
      <c r="D1332" s="14"/>
      <c r="F1332" s="13"/>
    </row>
    <row r="1333" spans="2:6">
      <c r="B1333" s="11"/>
      <c r="D1333" s="14"/>
      <c r="F1333" s="13"/>
    </row>
    <row r="1334" spans="2:6">
      <c r="B1334" s="11"/>
      <c r="D1334" s="14"/>
      <c r="F1334" s="13"/>
    </row>
    <row r="1335" spans="2:6">
      <c r="B1335" s="11"/>
      <c r="D1335" s="14"/>
      <c r="F1335" s="13"/>
    </row>
    <row r="1336" spans="2:6">
      <c r="B1336" s="11"/>
      <c r="D1336" s="14"/>
      <c r="F1336" s="13"/>
    </row>
    <row r="1337" spans="2:6">
      <c r="B1337" s="11"/>
      <c r="D1337" s="14"/>
      <c r="F1337" s="13"/>
    </row>
    <row r="1338" spans="2:6">
      <c r="B1338" s="11"/>
      <c r="D1338" s="14"/>
      <c r="F1338" s="13"/>
    </row>
    <row r="1339" spans="2:6">
      <c r="B1339" s="11"/>
      <c r="D1339" s="14"/>
      <c r="F1339" s="13"/>
    </row>
    <row r="1340" spans="2:6">
      <c r="B1340" s="11"/>
      <c r="D1340" s="14"/>
      <c r="F1340" s="13"/>
    </row>
    <row r="1341" spans="2:6">
      <c r="B1341" s="11"/>
      <c r="D1341" s="14"/>
      <c r="F1341" s="13"/>
    </row>
    <row r="1342" spans="2:6">
      <c r="B1342" s="11"/>
      <c r="D1342" s="14"/>
      <c r="F1342" s="13"/>
    </row>
    <row r="1343" spans="2:6">
      <c r="B1343" s="11"/>
      <c r="D1343" s="14"/>
      <c r="F1343" s="13"/>
    </row>
    <row r="1344" spans="2:6">
      <c r="B1344" s="11"/>
      <c r="D1344" s="14"/>
      <c r="F1344" s="13"/>
    </row>
    <row r="1345" spans="2:6">
      <c r="B1345" s="11"/>
      <c r="D1345" s="14"/>
      <c r="F1345" s="13"/>
    </row>
    <row r="1346" spans="2:6">
      <c r="B1346" s="11"/>
      <c r="D1346" s="14"/>
      <c r="F1346" s="13"/>
    </row>
    <row r="1347" spans="2:6">
      <c r="B1347" s="11"/>
      <c r="D1347" s="14"/>
      <c r="F1347" s="13"/>
    </row>
    <row r="1348" spans="2:6">
      <c r="B1348" s="11"/>
      <c r="D1348" s="14"/>
      <c r="F1348" s="13"/>
    </row>
    <row r="1349" spans="2:6">
      <c r="B1349" s="11"/>
      <c r="D1349" s="14"/>
      <c r="F1349" s="13"/>
    </row>
    <row r="1350" spans="2:6">
      <c r="B1350" s="11"/>
      <c r="D1350" s="14"/>
      <c r="F1350" s="13"/>
    </row>
    <row r="1351" spans="2:6">
      <c r="B1351" s="11"/>
      <c r="D1351" s="14"/>
      <c r="F1351" s="13"/>
    </row>
    <row r="1352" spans="2:6">
      <c r="B1352" s="11"/>
      <c r="D1352" s="14"/>
      <c r="F1352" s="13"/>
    </row>
    <row r="1353" spans="2:6">
      <c r="B1353" s="11"/>
      <c r="D1353" s="14"/>
      <c r="F1353" s="13"/>
    </row>
    <row r="1354" spans="2:6">
      <c r="B1354" s="11"/>
      <c r="D1354" s="14"/>
      <c r="F1354" s="13"/>
    </row>
    <row r="1355" spans="2:6">
      <c r="B1355" s="11"/>
      <c r="D1355" s="14"/>
      <c r="F1355" s="13"/>
    </row>
    <row r="1356" spans="2:6">
      <c r="B1356" s="11"/>
      <c r="D1356" s="14"/>
      <c r="F1356" s="13"/>
    </row>
    <row r="1357" spans="2:6">
      <c r="B1357" s="11"/>
      <c r="D1357" s="14"/>
      <c r="F1357" s="13"/>
    </row>
    <row r="1358" spans="2:6">
      <c r="B1358" s="11"/>
      <c r="D1358" s="14"/>
      <c r="F1358" s="13"/>
    </row>
    <row r="1359" spans="2:6">
      <c r="B1359" s="11"/>
      <c r="D1359" s="14"/>
      <c r="F1359" s="13"/>
    </row>
    <row r="1360" spans="2:6">
      <c r="B1360" s="11"/>
      <c r="D1360" s="14"/>
      <c r="F1360" s="13"/>
    </row>
    <row r="1361" spans="2:6">
      <c r="B1361" s="11"/>
      <c r="D1361" s="14"/>
      <c r="F1361" s="13"/>
    </row>
    <row r="1362" spans="2:6">
      <c r="B1362" s="11"/>
      <c r="D1362" s="14"/>
      <c r="F1362" s="13"/>
    </row>
    <row r="1363" spans="2:6">
      <c r="B1363" s="11"/>
      <c r="D1363" s="14"/>
      <c r="F1363" s="13"/>
    </row>
    <row r="1364" spans="2:6">
      <c r="B1364" s="11"/>
      <c r="D1364" s="14"/>
      <c r="F1364" s="13"/>
    </row>
    <row r="1365" spans="2:6">
      <c r="B1365" s="11"/>
      <c r="D1365" s="14"/>
      <c r="F1365" s="13"/>
    </row>
    <row r="1366" spans="2:6">
      <c r="B1366" s="11"/>
      <c r="D1366" s="14"/>
      <c r="F1366" s="13"/>
    </row>
    <row r="1367" spans="2:6">
      <c r="B1367" s="11"/>
      <c r="D1367" s="14"/>
      <c r="F1367" s="13"/>
    </row>
    <row r="1368" spans="2:6">
      <c r="B1368" s="11"/>
      <c r="D1368" s="14"/>
      <c r="F1368" s="13"/>
    </row>
    <row r="1369" spans="2:6">
      <c r="B1369" s="11"/>
      <c r="D1369" s="14"/>
      <c r="F1369" s="13"/>
    </row>
    <row r="1370" spans="2:6">
      <c r="B1370" s="11"/>
      <c r="D1370" s="14"/>
      <c r="F1370" s="13"/>
    </row>
    <row r="1371" spans="2:6">
      <c r="B1371" s="11"/>
      <c r="D1371" s="14"/>
      <c r="F1371" s="13"/>
    </row>
    <row r="1372" spans="2:6">
      <c r="B1372" s="11"/>
      <c r="D1372" s="14"/>
      <c r="F1372" s="13"/>
    </row>
    <row r="1373" spans="2:6">
      <c r="B1373" s="11"/>
      <c r="D1373" s="14"/>
      <c r="F1373" s="13"/>
    </row>
    <row r="1374" spans="2:6">
      <c r="B1374" s="11"/>
      <c r="D1374" s="14"/>
      <c r="F1374" s="13"/>
    </row>
    <row r="1375" spans="2:6">
      <c r="B1375" s="11"/>
      <c r="D1375" s="14"/>
      <c r="F1375" s="13"/>
    </row>
    <row r="1376" spans="2:6">
      <c r="B1376" s="11"/>
      <c r="D1376" s="14"/>
      <c r="F1376" s="13"/>
    </row>
    <row r="1377" spans="2:6">
      <c r="B1377" s="11"/>
      <c r="D1377" s="14"/>
      <c r="F1377" s="13"/>
    </row>
    <row r="1378" spans="2:6">
      <c r="B1378" s="11"/>
      <c r="D1378" s="14"/>
      <c r="F1378" s="13"/>
    </row>
    <row r="1379" spans="2:6">
      <c r="B1379" s="11"/>
      <c r="D1379" s="14"/>
      <c r="F1379" s="13"/>
    </row>
    <row r="1380" spans="2:6">
      <c r="B1380" s="11"/>
      <c r="D1380" s="14"/>
      <c r="F1380" s="13"/>
    </row>
    <row r="1381" spans="2:6">
      <c r="B1381" s="11"/>
      <c r="D1381" s="14"/>
      <c r="F1381" s="13"/>
    </row>
    <row r="1382" spans="2:6">
      <c r="B1382" s="11"/>
      <c r="D1382" s="14"/>
      <c r="F1382" s="13"/>
    </row>
    <row r="1383" spans="2:6">
      <c r="B1383" s="11"/>
      <c r="D1383" s="14"/>
      <c r="F1383" s="13"/>
    </row>
    <row r="1384" spans="2:6">
      <c r="B1384" s="11"/>
      <c r="D1384" s="14"/>
      <c r="F1384" s="13"/>
    </row>
    <row r="1385" spans="2:6">
      <c r="B1385" s="11"/>
      <c r="D1385" s="14"/>
      <c r="F1385" s="13"/>
    </row>
    <row r="1386" spans="2:6">
      <c r="B1386" s="11"/>
      <c r="D1386" s="14"/>
      <c r="F1386" s="13"/>
    </row>
    <row r="1387" spans="2:6">
      <c r="B1387" s="11"/>
      <c r="D1387" s="14"/>
      <c r="F1387" s="13"/>
    </row>
    <row r="1388" spans="2:6">
      <c r="B1388" s="11"/>
      <c r="D1388" s="14"/>
      <c r="F1388" s="13"/>
    </row>
    <row r="1389" spans="2:6">
      <c r="B1389" s="11"/>
      <c r="D1389" s="14"/>
      <c r="F1389" s="13"/>
    </row>
    <row r="1390" spans="2:6">
      <c r="B1390" s="11"/>
      <c r="D1390" s="14"/>
      <c r="F1390" s="13"/>
    </row>
    <row r="1391" spans="2:6">
      <c r="B1391" s="11"/>
      <c r="D1391" s="14"/>
      <c r="F1391" s="13"/>
    </row>
    <row r="1392" spans="2:6">
      <c r="B1392" s="11"/>
      <c r="D1392" s="14"/>
      <c r="F1392" s="13"/>
    </row>
    <row r="1393" spans="2:6">
      <c r="B1393" s="11"/>
      <c r="D1393" s="14"/>
      <c r="F1393" s="13"/>
    </row>
    <row r="1394" spans="2:6">
      <c r="B1394" s="11"/>
      <c r="D1394" s="14"/>
      <c r="F1394" s="13"/>
    </row>
    <row r="1395" spans="2:6">
      <c r="B1395" s="11"/>
      <c r="D1395" s="14"/>
      <c r="F1395" s="13"/>
    </row>
    <row r="1396" spans="2:6">
      <c r="B1396" s="11"/>
      <c r="D1396" s="14"/>
      <c r="F1396" s="13"/>
    </row>
    <row r="1397" spans="2:6">
      <c r="B1397" s="11"/>
      <c r="D1397" s="14"/>
      <c r="F1397" s="13"/>
    </row>
    <row r="1398" spans="2:6">
      <c r="B1398" s="11"/>
      <c r="D1398" s="14"/>
      <c r="F1398" s="13"/>
    </row>
    <row r="1399" spans="2:6">
      <c r="B1399" s="11"/>
      <c r="D1399" s="14"/>
      <c r="F1399" s="13"/>
    </row>
    <row r="1400" spans="2:6">
      <c r="B1400" s="11"/>
      <c r="D1400" s="14"/>
      <c r="F1400" s="13"/>
    </row>
    <row r="1401" spans="2:6">
      <c r="B1401" s="11"/>
      <c r="D1401" s="14"/>
      <c r="F1401" s="13"/>
    </row>
    <row r="1402" spans="2:6">
      <c r="B1402" s="11"/>
      <c r="D1402" s="14"/>
      <c r="F1402" s="13"/>
    </row>
    <row r="1403" spans="2:6">
      <c r="B1403" s="11"/>
      <c r="D1403" s="14"/>
      <c r="F1403" s="13"/>
    </row>
    <row r="1404" spans="2:6">
      <c r="B1404" s="11"/>
      <c r="D1404" s="14"/>
      <c r="F1404" s="13"/>
    </row>
    <row r="1405" spans="2:6">
      <c r="B1405" s="11"/>
      <c r="D1405" s="14"/>
      <c r="F1405" s="13"/>
    </row>
    <row r="1406" spans="2:6">
      <c r="B1406" s="11"/>
      <c r="D1406" s="14"/>
      <c r="F1406" s="13"/>
    </row>
    <row r="1407" spans="2:6">
      <c r="B1407" s="11"/>
      <c r="D1407" s="14"/>
      <c r="F1407" s="13"/>
    </row>
    <row r="1408" spans="2:6">
      <c r="B1408" s="11"/>
      <c r="D1408" s="14"/>
      <c r="F1408" s="13"/>
    </row>
    <row r="1409" spans="2:6">
      <c r="B1409" s="11"/>
      <c r="D1409" s="14"/>
      <c r="F1409" s="13"/>
    </row>
    <row r="1410" spans="2:6">
      <c r="B1410" s="11"/>
      <c r="D1410" s="14"/>
      <c r="F1410" s="13"/>
    </row>
    <row r="1411" spans="2:6">
      <c r="B1411" s="11"/>
      <c r="D1411" s="14"/>
      <c r="F1411" s="13"/>
    </row>
    <row r="1412" spans="2:6">
      <c r="B1412" s="11"/>
      <c r="D1412" s="14"/>
      <c r="F1412" s="13"/>
    </row>
    <row r="1413" spans="2:6">
      <c r="B1413" s="11"/>
      <c r="D1413" s="14"/>
      <c r="F1413" s="13"/>
    </row>
    <row r="1414" spans="2:6">
      <c r="B1414" s="11"/>
      <c r="D1414" s="14"/>
      <c r="F1414" s="13"/>
    </row>
    <row r="1415" spans="2:6">
      <c r="B1415" s="11"/>
      <c r="D1415" s="14"/>
      <c r="F1415" s="13"/>
    </row>
    <row r="1416" spans="2:6">
      <c r="B1416" s="11"/>
      <c r="D1416" s="14"/>
      <c r="F1416" s="13"/>
    </row>
    <row r="1417" spans="2:6">
      <c r="B1417" s="11"/>
      <c r="D1417" s="14"/>
      <c r="F1417" s="13"/>
    </row>
    <row r="1418" spans="2:6">
      <c r="B1418" s="11"/>
      <c r="D1418" s="14"/>
      <c r="F1418" s="13"/>
    </row>
    <row r="1419" spans="2:6">
      <c r="B1419" s="11"/>
      <c r="D1419" s="14"/>
      <c r="F1419" s="13"/>
    </row>
    <row r="1420" spans="2:6">
      <c r="B1420" s="11"/>
      <c r="D1420" s="14"/>
      <c r="F1420" s="13"/>
    </row>
    <row r="1421" spans="2:6">
      <c r="B1421" s="11"/>
      <c r="D1421" s="14"/>
      <c r="F1421" s="13"/>
    </row>
    <row r="1422" spans="2:6">
      <c r="B1422" s="11"/>
      <c r="D1422" s="14"/>
      <c r="F1422" s="13"/>
    </row>
    <row r="1423" spans="2:6">
      <c r="B1423" s="11"/>
      <c r="D1423" s="14"/>
      <c r="F1423" s="13"/>
    </row>
    <row r="1424" spans="2:6">
      <c r="B1424" s="11"/>
      <c r="D1424" s="14"/>
      <c r="F1424" s="13"/>
    </row>
    <row r="1425" spans="2:6">
      <c r="B1425" s="11"/>
      <c r="D1425" s="14"/>
      <c r="F1425" s="13"/>
    </row>
    <row r="1426" spans="2:6">
      <c r="B1426" s="11"/>
      <c r="D1426" s="14"/>
      <c r="F1426" s="13"/>
    </row>
    <row r="1427" spans="2:6">
      <c r="B1427" s="11"/>
      <c r="D1427" s="14"/>
      <c r="F1427" s="13"/>
    </row>
    <row r="1428" spans="2:6">
      <c r="B1428" s="11"/>
      <c r="D1428" s="14"/>
      <c r="F1428" s="13"/>
    </row>
    <row r="1429" spans="2:6">
      <c r="B1429" s="11"/>
      <c r="D1429" s="14"/>
      <c r="F1429" s="13"/>
    </row>
    <row r="1430" spans="2:6">
      <c r="B1430" s="11"/>
      <c r="D1430" s="14"/>
      <c r="F1430" s="13"/>
    </row>
    <row r="1431" spans="2:6">
      <c r="B1431" s="11"/>
      <c r="D1431" s="14"/>
      <c r="F1431" s="13"/>
    </row>
    <row r="1432" spans="2:6">
      <c r="B1432" s="11"/>
      <c r="D1432" s="14"/>
      <c r="F1432" s="13"/>
    </row>
    <row r="1433" spans="2:6">
      <c r="B1433" s="11"/>
      <c r="D1433" s="14"/>
      <c r="F1433" s="13"/>
    </row>
    <row r="1434" spans="2:6">
      <c r="B1434" s="11"/>
      <c r="D1434" s="14"/>
      <c r="F1434" s="13"/>
    </row>
    <row r="1435" spans="2:6">
      <c r="B1435" s="11"/>
      <c r="D1435" s="14"/>
      <c r="F1435" s="13"/>
    </row>
    <row r="1436" spans="2:6">
      <c r="B1436" s="11"/>
      <c r="D1436" s="14"/>
      <c r="F1436" s="13"/>
    </row>
    <row r="1437" spans="2:6">
      <c r="B1437" s="11"/>
      <c r="D1437" s="14"/>
      <c r="F1437" s="13"/>
    </row>
    <row r="1438" spans="2:6">
      <c r="B1438" s="11"/>
      <c r="D1438" s="14"/>
      <c r="F1438" s="13"/>
    </row>
    <row r="1439" spans="2:6">
      <c r="B1439" s="11"/>
      <c r="D1439" s="14"/>
      <c r="F1439" s="13"/>
    </row>
    <row r="1440" spans="2:6">
      <c r="B1440" s="11"/>
      <c r="D1440" s="14"/>
      <c r="F1440" s="13"/>
    </row>
    <row r="1441" spans="2:6">
      <c r="B1441" s="11"/>
      <c r="D1441" s="14"/>
      <c r="F1441" s="13"/>
    </row>
    <row r="1442" spans="2:6">
      <c r="B1442" s="11"/>
      <c r="D1442" s="14"/>
      <c r="F1442" s="13"/>
    </row>
    <row r="1443" spans="2:6">
      <c r="B1443" s="11"/>
      <c r="D1443" s="14"/>
      <c r="F1443" s="13"/>
    </row>
    <row r="1444" spans="2:6">
      <c r="B1444" s="11"/>
      <c r="D1444" s="14"/>
      <c r="F1444" s="13"/>
    </row>
    <row r="1445" spans="2:6">
      <c r="B1445" s="11"/>
      <c r="D1445" s="14"/>
      <c r="F1445" s="13"/>
    </row>
    <row r="1446" spans="2:6">
      <c r="B1446" s="11"/>
      <c r="D1446" s="14"/>
      <c r="F1446" s="13"/>
    </row>
    <row r="1447" spans="2:6">
      <c r="B1447" s="11"/>
      <c r="D1447" s="14"/>
      <c r="F1447" s="13"/>
    </row>
    <row r="1448" spans="2:6">
      <c r="B1448" s="11"/>
      <c r="D1448" s="14"/>
      <c r="F1448" s="13"/>
    </row>
    <row r="1449" spans="2:6">
      <c r="B1449" s="11"/>
      <c r="D1449" s="14"/>
      <c r="F1449" s="13"/>
    </row>
    <row r="1450" spans="2:6">
      <c r="B1450" s="11"/>
      <c r="D1450" s="14"/>
      <c r="F1450" s="13"/>
    </row>
    <row r="1451" spans="2:6">
      <c r="B1451" s="11"/>
      <c r="D1451" s="14"/>
      <c r="F1451" s="13"/>
    </row>
    <row r="1452" spans="2:6">
      <c r="B1452" s="11"/>
      <c r="D1452" s="14"/>
      <c r="F1452" s="13"/>
    </row>
    <row r="1453" spans="2:6">
      <c r="B1453" s="11"/>
      <c r="D1453" s="14"/>
      <c r="F1453" s="13"/>
    </row>
    <row r="1454" spans="2:6">
      <c r="B1454" s="11"/>
      <c r="D1454" s="14"/>
      <c r="F1454" s="13"/>
    </row>
    <row r="1455" spans="2:6">
      <c r="B1455" s="11"/>
      <c r="D1455" s="14"/>
      <c r="F1455" s="13"/>
    </row>
    <row r="1456" spans="2:6">
      <c r="B1456" s="11"/>
      <c r="D1456" s="14"/>
      <c r="F1456" s="13"/>
    </row>
    <row r="1457" spans="2:6">
      <c r="B1457" s="11"/>
      <c r="D1457" s="14"/>
      <c r="F1457" s="13"/>
    </row>
    <row r="1458" spans="2:6">
      <c r="B1458" s="11"/>
      <c r="D1458" s="14"/>
      <c r="F1458" s="13"/>
    </row>
    <row r="1459" spans="2:6">
      <c r="B1459" s="11"/>
      <c r="D1459" s="14"/>
      <c r="F1459" s="13"/>
    </row>
    <row r="1460" spans="2:6">
      <c r="B1460" s="11"/>
      <c r="D1460" s="14"/>
      <c r="F1460" s="13"/>
    </row>
    <row r="1461" spans="2:6">
      <c r="B1461" s="11"/>
      <c r="D1461" s="14"/>
      <c r="F1461" s="13"/>
    </row>
    <row r="1462" spans="2:6">
      <c r="B1462" s="11"/>
      <c r="D1462" s="14"/>
      <c r="F1462" s="13"/>
    </row>
    <row r="1463" spans="2:6">
      <c r="B1463" s="11"/>
      <c r="D1463" s="14"/>
      <c r="F1463" s="13"/>
    </row>
    <row r="1464" spans="2:6">
      <c r="B1464" s="11"/>
      <c r="D1464" s="14"/>
      <c r="F1464" s="13"/>
    </row>
    <row r="1465" spans="2:6">
      <c r="B1465" s="11"/>
      <c r="D1465" s="14"/>
      <c r="F1465" s="13"/>
    </row>
    <row r="1466" spans="2:6">
      <c r="B1466" s="11"/>
      <c r="D1466" s="14"/>
      <c r="F1466" s="13"/>
    </row>
    <row r="1467" spans="2:6">
      <c r="B1467" s="11"/>
      <c r="D1467" s="14"/>
      <c r="F1467" s="13"/>
    </row>
    <row r="1468" spans="2:6">
      <c r="B1468" s="11"/>
      <c r="D1468" s="14"/>
      <c r="F1468" s="13"/>
    </row>
    <row r="1469" spans="2:6">
      <c r="B1469" s="11"/>
      <c r="D1469" s="14"/>
      <c r="F1469" s="13"/>
    </row>
    <row r="1470" spans="2:6">
      <c r="B1470" s="11"/>
      <c r="D1470" s="14"/>
      <c r="F1470" s="13"/>
    </row>
    <row r="1471" spans="2:6">
      <c r="B1471" s="11"/>
      <c r="D1471" s="14"/>
      <c r="F1471" s="13"/>
    </row>
    <row r="1472" spans="2:6">
      <c r="B1472" s="11"/>
      <c r="D1472" s="14"/>
      <c r="F1472" s="13"/>
    </row>
    <row r="1473" spans="2:6">
      <c r="B1473" s="11"/>
      <c r="D1473" s="14"/>
      <c r="F1473" s="13"/>
    </row>
    <row r="1474" spans="2:6">
      <c r="B1474" s="11"/>
      <c r="D1474" s="14"/>
      <c r="F1474" s="13"/>
    </row>
    <row r="1475" spans="2:6">
      <c r="B1475" s="11"/>
      <c r="D1475" s="14"/>
      <c r="F1475" s="13"/>
    </row>
    <row r="1476" spans="2:6">
      <c r="B1476" s="11"/>
      <c r="D1476" s="14"/>
      <c r="F1476" s="13"/>
    </row>
    <row r="1477" spans="2:6">
      <c r="B1477" s="11"/>
      <c r="D1477" s="14"/>
      <c r="F1477" s="13"/>
    </row>
    <row r="1478" spans="2:6">
      <c r="B1478" s="11"/>
      <c r="D1478" s="14"/>
      <c r="F1478" s="13"/>
    </row>
    <row r="1479" spans="2:6">
      <c r="B1479" s="11"/>
      <c r="D1479" s="14"/>
      <c r="F1479" s="13"/>
    </row>
    <row r="1480" spans="2:6">
      <c r="B1480" s="11"/>
      <c r="D1480" s="14"/>
      <c r="F1480" s="13"/>
    </row>
    <row r="1481" spans="2:6">
      <c r="B1481" s="11"/>
      <c r="D1481" s="14"/>
      <c r="F1481" s="13"/>
    </row>
    <row r="1482" spans="2:6">
      <c r="B1482" s="11"/>
      <c r="D1482" s="14"/>
      <c r="F1482" s="13"/>
    </row>
    <row r="1483" spans="2:6">
      <c r="B1483" s="11"/>
      <c r="D1483" s="14"/>
      <c r="F1483" s="13"/>
    </row>
    <row r="1484" spans="2:6">
      <c r="B1484" s="11"/>
      <c r="D1484" s="14"/>
      <c r="F1484" s="13"/>
    </row>
    <row r="1485" spans="2:6">
      <c r="B1485" s="11"/>
      <c r="D1485" s="14"/>
      <c r="F1485" s="13"/>
    </row>
    <row r="1486" spans="2:6">
      <c r="B1486" s="11"/>
      <c r="D1486" s="14"/>
      <c r="F1486" s="13"/>
    </row>
    <row r="1487" spans="2:6">
      <c r="B1487" s="11"/>
      <c r="D1487" s="14"/>
      <c r="F1487" s="13"/>
    </row>
    <row r="1488" spans="2:6">
      <c r="B1488" s="11"/>
      <c r="D1488" s="14"/>
      <c r="F1488" s="13"/>
    </row>
    <row r="1489" spans="2:6">
      <c r="B1489" s="11"/>
      <c r="D1489" s="14"/>
      <c r="F1489" s="13"/>
    </row>
    <row r="1490" spans="2:6">
      <c r="B1490" s="11"/>
      <c r="D1490" s="14"/>
      <c r="F1490" s="13"/>
    </row>
    <row r="1491" spans="2:6">
      <c r="B1491" s="11"/>
      <c r="D1491" s="14"/>
      <c r="F1491" s="13"/>
    </row>
    <row r="1492" spans="2:6">
      <c r="B1492" s="11"/>
      <c r="D1492" s="14"/>
      <c r="F1492" s="13"/>
    </row>
    <row r="1493" spans="2:6">
      <c r="B1493" s="11"/>
      <c r="D1493" s="14"/>
      <c r="F1493" s="13"/>
    </row>
    <row r="1494" spans="2:6">
      <c r="B1494" s="11"/>
      <c r="D1494" s="14"/>
      <c r="F1494" s="13"/>
    </row>
    <row r="1495" spans="2:6">
      <c r="B1495" s="11"/>
      <c r="D1495" s="14"/>
      <c r="F1495" s="13"/>
    </row>
    <row r="1496" spans="2:6">
      <c r="B1496" s="11"/>
      <c r="D1496" s="14"/>
      <c r="F1496" s="13"/>
    </row>
    <row r="1497" spans="2:6">
      <c r="B1497" s="11"/>
      <c r="D1497" s="14"/>
      <c r="F1497" s="13"/>
    </row>
    <row r="1498" spans="2:6">
      <c r="B1498" s="11"/>
      <c r="D1498" s="14"/>
      <c r="F1498" s="13"/>
    </row>
    <row r="1499" spans="2:6">
      <c r="B1499" s="11"/>
      <c r="D1499" s="14"/>
      <c r="F1499" s="13"/>
    </row>
    <row r="1500" spans="2:6">
      <c r="B1500" s="11"/>
      <c r="D1500" s="14"/>
      <c r="F1500" s="13"/>
    </row>
    <row r="1501" spans="2:6">
      <c r="B1501" s="11"/>
      <c r="D1501" s="14"/>
      <c r="F1501" s="13"/>
    </row>
    <row r="1502" spans="2:6">
      <c r="B1502" s="11"/>
      <c r="D1502" s="14"/>
      <c r="F1502" s="13"/>
    </row>
    <row r="1503" spans="2:6">
      <c r="B1503" s="11"/>
      <c r="D1503" s="14"/>
      <c r="F1503" s="13"/>
    </row>
    <row r="1504" spans="2:6">
      <c r="B1504" s="11"/>
      <c r="D1504" s="14"/>
      <c r="F1504" s="13"/>
    </row>
    <row r="1505" spans="2:6">
      <c r="B1505" s="11"/>
      <c r="D1505" s="14"/>
      <c r="F1505" s="13"/>
    </row>
    <row r="1506" spans="2:6">
      <c r="B1506" s="11"/>
      <c r="D1506" s="14"/>
      <c r="F1506" s="13"/>
    </row>
    <row r="1507" spans="2:6">
      <c r="B1507" s="11"/>
      <c r="D1507" s="14"/>
      <c r="F1507" s="13"/>
    </row>
    <row r="1508" spans="2:6">
      <c r="B1508" s="11"/>
      <c r="D1508" s="14"/>
      <c r="F1508" s="13"/>
    </row>
    <row r="1509" spans="2:6">
      <c r="B1509" s="11"/>
      <c r="D1509" s="14"/>
      <c r="F1509" s="13"/>
    </row>
    <row r="1510" spans="2:6">
      <c r="B1510" s="11"/>
      <c r="D1510" s="14"/>
      <c r="F1510" s="13"/>
    </row>
    <row r="1511" spans="2:6">
      <c r="B1511" s="11"/>
      <c r="D1511" s="14"/>
      <c r="F1511" s="13"/>
    </row>
    <row r="1512" spans="2:6">
      <c r="B1512" s="11"/>
      <c r="D1512" s="14"/>
      <c r="F1512" s="13"/>
    </row>
    <row r="1513" spans="2:6">
      <c r="B1513" s="11"/>
      <c r="D1513" s="14"/>
      <c r="F1513" s="13"/>
    </row>
    <row r="1514" spans="2:6">
      <c r="B1514" s="11"/>
      <c r="D1514" s="14"/>
      <c r="F1514" s="13"/>
    </row>
    <row r="1515" spans="2:6">
      <c r="B1515" s="11"/>
      <c r="D1515" s="14"/>
      <c r="F1515" s="13"/>
    </row>
    <row r="1516" spans="2:6">
      <c r="B1516" s="11"/>
      <c r="D1516" s="14"/>
      <c r="F1516" s="13"/>
    </row>
    <row r="1517" spans="2:6">
      <c r="B1517" s="11"/>
      <c r="D1517" s="14"/>
      <c r="F1517" s="13"/>
    </row>
    <row r="1518" spans="2:6">
      <c r="B1518" s="11"/>
      <c r="D1518" s="14"/>
      <c r="F1518" s="13"/>
    </row>
    <row r="1519" spans="2:6">
      <c r="B1519" s="11"/>
      <c r="D1519" s="14"/>
      <c r="F1519" s="13"/>
    </row>
    <row r="1520" spans="2:6">
      <c r="B1520" s="11"/>
      <c r="D1520" s="14"/>
      <c r="F1520" s="13"/>
    </row>
    <row r="1521" spans="2:6">
      <c r="B1521" s="11"/>
      <c r="D1521" s="14"/>
      <c r="F1521" s="13"/>
    </row>
    <row r="1522" spans="2:6">
      <c r="B1522" s="11"/>
      <c r="D1522" s="14"/>
      <c r="F1522" s="13"/>
    </row>
    <row r="1523" spans="2:6">
      <c r="B1523" s="11"/>
      <c r="D1523" s="14"/>
      <c r="F1523" s="13"/>
    </row>
    <row r="1524" spans="2:6">
      <c r="B1524" s="11"/>
      <c r="D1524" s="14"/>
      <c r="F1524" s="13"/>
    </row>
    <row r="1525" spans="2:6">
      <c r="B1525" s="11"/>
      <c r="D1525" s="14"/>
      <c r="F1525" s="13"/>
    </row>
    <row r="1526" spans="2:6">
      <c r="B1526" s="11"/>
      <c r="D1526" s="14"/>
      <c r="F1526" s="13"/>
    </row>
    <row r="1527" spans="2:6">
      <c r="B1527" s="11"/>
      <c r="D1527" s="14"/>
      <c r="F1527" s="13"/>
    </row>
    <row r="1528" spans="2:6">
      <c r="B1528" s="11"/>
      <c r="D1528" s="14"/>
      <c r="F1528" s="13"/>
    </row>
    <row r="1529" spans="2:6">
      <c r="B1529" s="11"/>
      <c r="D1529" s="14"/>
      <c r="F1529" s="13"/>
    </row>
    <row r="1530" spans="2:6">
      <c r="B1530" s="11"/>
      <c r="D1530" s="14"/>
      <c r="F1530" s="13"/>
    </row>
    <row r="1531" spans="2:6">
      <c r="B1531" s="11"/>
      <c r="D1531" s="14"/>
      <c r="F1531" s="13"/>
    </row>
    <row r="1532" spans="2:6">
      <c r="B1532" s="11"/>
      <c r="D1532" s="14"/>
      <c r="F1532" s="13"/>
    </row>
    <row r="1533" spans="2:6">
      <c r="B1533" s="11"/>
      <c r="D1533" s="14"/>
      <c r="F1533" s="13"/>
    </row>
    <row r="1534" spans="2:6">
      <c r="B1534" s="11"/>
      <c r="D1534" s="14"/>
      <c r="F1534" s="13"/>
    </row>
    <row r="1535" spans="2:6">
      <c r="B1535" s="11"/>
      <c r="D1535" s="14"/>
      <c r="F1535" s="13"/>
    </row>
    <row r="1536" spans="2:6">
      <c r="B1536" s="11"/>
      <c r="D1536" s="14"/>
      <c r="F1536" s="13"/>
    </row>
    <row r="1537" spans="2:6">
      <c r="B1537" s="11"/>
      <c r="D1537" s="14"/>
      <c r="F1537" s="13"/>
    </row>
    <row r="1538" spans="2:6">
      <c r="B1538" s="11"/>
      <c r="D1538" s="14"/>
      <c r="F1538" s="13"/>
    </row>
    <row r="1539" spans="2:6">
      <c r="B1539" s="11"/>
      <c r="D1539" s="14"/>
      <c r="F1539" s="13"/>
    </row>
    <row r="1540" spans="2:6">
      <c r="B1540" s="11"/>
      <c r="D1540" s="14"/>
      <c r="F1540" s="13"/>
    </row>
    <row r="1541" spans="2:6">
      <c r="B1541" s="11"/>
      <c r="D1541" s="14"/>
      <c r="F1541" s="13"/>
    </row>
    <row r="1542" spans="2:6">
      <c r="B1542" s="11"/>
      <c r="D1542" s="14"/>
      <c r="F1542" s="13"/>
    </row>
    <row r="1543" spans="2:6">
      <c r="B1543" s="11"/>
      <c r="D1543" s="14"/>
      <c r="F1543" s="13"/>
    </row>
    <row r="1544" spans="2:6">
      <c r="B1544" s="11"/>
      <c r="D1544" s="14"/>
      <c r="F1544" s="13"/>
    </row>
    <row r="1545" spans="2:6">
      <c r="B1545" s="11"/>
      <c r="D1545" s="14"/>
      <c r="F1545" s="13"/>
    </row>
    <row r="1546" spans="2:6">
      <c r="B1546" s="11"/>
      <c r="D1546" s="14"/>
      <c r="F1546" s="13"/>
    </row>
    <row r="1547" spans="2:6">
      <c r="B1547" s="11"/>
      <c r="D1547" s="14"/>
      <c r="F1547" s="13"/>
    </row>
    <row r="1548" spans="2:6">
      <c r="B1548" s="11"/>
      <c r="D1548" s="14"/>
      <c r="F1548" s="13"/>
    </row>
    <row r="1549" spans="2:6">
      <c r="B1549" s="11"/>
      <c r="D1549" s="14"/>
      <c r="F1549" s="13"/>
    </row>
    <row r="1550" spans="2:6">
      <c r="B1550" s="11"/>
      <c r="D1550" s="14"/>
      <c r="F1550" s="13"/>
    </row>
    <row r="1551" spans="2:6">
      <c r="B1551" s="11"/>
      <c r="D1551" s="14"/>
      <c r="F1551" s="13"/>
    </row>
    <row r="1552" spans="2:6">
      <c r="B1552" s="11"/>
      <c r="D1552" s="14"/>
      <c r="F1552" s="13"/>
    </row>
    <row r="1553" spans="2:6">
      <c r="B1553" s="11"/>
      <c r="D1553" s="14"/>
      <c r="F1553" s="13"/>
    </row>
    <row r="1554" spans="2:6">
      <c r="B1554" s="11"/>
      <c r="D1554" s="14"/>
      <c r="F1554" s="13"/>
    </row>
    <row r="1555" spans="2:6">
      <c r="B1555" s="11"/>
      <c r="D1555" s="14"/>
      <c r="F1555" s="13"/>
    </row>
    <row r="1556" spans="2:6">
      <c r="B1556" s="11"/>
      <c r="D1556" s="14"/>
      <c r="F1556" s="13"/>
    </row>
    <row r="1557" spans="2:6">
      <c r="B1557" s="11"/>
      <c r="D1557" s="14"/>
      <c r="F1557" s="13"/>
    </row>
    <row r="1558" spans="2:6">
      <c r="B1558" s="11"/>
      <c r="D1558" s="14"/>
      <c r="F1558" s="13"/>
    </row>
    <row r="1559" spans="2:6">
      <c r="B1559" s="11"/>
      <c r="D1559" s="14"/>
      <c r="F1559" s="13"/>
    </row>
    <row r="1560" spans="2:6">
      <c r="B1560" s="11"/>
      <c r="D1560" s="14"/>
      <c r="F1560" s="13"/>
    </row>
    <row r="1561" spans="2:6">
      <c r="B1561" s="11"/>
      <c r="D1561" s="14"/>
      <c r="F1561" s="13"/>
    </row>
    <row r="1562" spans="2:6">
      <c r="B1562" s="11"/>
      <c r="D1562" s="14"/>
      <c r="F1562" s="13"/>
    </row>
    <row r="1563" spans="2:6">
      <c r="B1563" s="11"/>
      <c r="D1563" s="14"/>
      <c r="F1563" s="13"/>
    </row>
    <row r="1564" spans="2:6">
      <c r="B1564" s="11"/>
      <c r="D1564" s="14"/>
      <c r="F1564" s="13"/>
    </row>
    <row r="1565" spans="2:6">
      <c r="B1565" s="11"/>
      <c r="D1565" s="14"/>
      <c r="F1565" s="13"/>
    </row>
    <row r="1566" spans="2:6">
      <c r="B1566" s="11"/>
      <c r="D1566" s="14"/>
      <c r="F1566" s="13"/>
    </row>
    <row r="1567" spans="2:6">
      <c r="B1567" s="11"/>
      <c r="D1567" s="14"/>
      <c r="F1567" s="13"/>
    </row>
    <row r="1568" spans="2:6">
      <c r="B1568" s="11"/>
      <c r="D1568" s="14"/>
      <c r="F1568" s="13"/>
    </row>
    <row r="1569" spans="2:6">
      <c r="B1569" s="11"/>
      <c r="D1569" s="14"/>
      <c r="F1569" s="13"/>
    </row>
    <row r="1570" spans="2:6">
      <c r="B1570" s="11"/>
      <c r="D1570" s="14"/>
      <c r="F1570" s="13"/>
    </row>
    <row r="1571" spans="2:6">
      <c r="B1571" s="11"/>
      <c r="D1571" s="14"/>
      <c r="F1571" s="13"/>
    </row>
    <row r="1572" spans="2:6">
      <c r="B1572" s="11"/>
      <c r="D1572" s="14"/>
      <c r="F1572" s="13"/>
    </row>
    <row r="1573" spans="2:6">
      <c r="B1573" s="11"/>
      <c r="D1573" s="14"/>
      <c r="F1573" s="13"/>
    </row>
    <row r="1574" spans="2:6">
      <c r="B1574" s="11"/>
      <c r="D1574" s="14"/>
      <c r="F1574" s="13"/>
    </row>
    <row r="1575" spans="2:6">
      <c r="B1575" s="11"/>
      <c r="D1575" s="14"/>
      <c r="F1575" s="13"/>
    </row>
    <row r="1576" spans="2:6">
      <c r="B1576" s="11"/>
      <c r="D1576" s="14"/>
      <c r="F1576" s="13"/>
    </row>
    <row r="1577" spans="2:6">
      <c r="B1577" s="11"/>
      <c r="D1577" s="14"/>
      <c r="F1577" s="13"/>
    </row>
    <row r="1578" spans="2:6">
      <c r="B1578" s="11"/>
      <c r="D1578" s="14"/>
      <c r="F1578" s="13"/>
    </row>
    <row r="1579" spans="2:6">
      <c r="B1579" s="11"/>
      <c r="D1579" s="14"/>
      <c r="F1579" s="13"/>
    </row>
    <row r="1580" spans="2:6">
      <c r="B1580" s="11"/>
      <c r="D1580" s="14"/>
      <c r="F1580" s="13"/>
    </row>
    <row r="1581" spans="2:6">
      <c r="B1581" s="11"/>
      <c r="D1581" s="14"/>
      <c r="F1581" s="13"/>
    </row>
    <row r="1582" spans="2:6">
      <c r="B1582" s="11"/>
      <c r="D1582" s="14"/>
      <c r="F1582" s="13"/>
    </row>
    <row r="1583" spans="2:6">
      <c r="B1583" s="11"/>
      <c r="D1583" s="14"/>
      <c r="F1583" s="13"/>
    </row>
    <row r="1584" spans="2:6">
      <c r="B1584" s="11"/>
      <c r="D1584" s="14"/>
      <c r="F1584" s="13"/>
    </row>
    <row r="1585" spans="2:6">
      <c r="B1585" s="11"/>
      <c r="D1585" s="14"/>
      <c r="F1585" s="13"/>
    </row>
    <row r="1586" spans="2:6">
      <c r="B1586" s="11"/>
      <c r="D1586" s="14"/>
      <c r="F1586" s="13"/>
    </row>
    <row r="1587" spans="2:6">
      <c r="B1587" s="11"/>
      <c r="D1587" s="14"/>
      <c r="F1587" s="13"/>
    </row>
    <row r="1588" spans="2:6">
      <c r="B1588" s="11"/>
      <c r="D1588" s="14"/>
      <c r="F1588" s="13"/>
    </row>
    <row r="1589" spans="2:6">
      <c r="B1589" s="11"/>
      <c r="D1589" s="14"/>
      <c r="F1589" s="13"/>
    </row>
    <row r="1590" spans="2:6">
      <c r="B1590" s="11"/>
      <c r="D1590" s="14"/>
      <c r="F1590" s="13"/>
    </row>
    <row r="1591" spans="2:6">
      <c r="B1591" s="11"/>
      <c r="D1591" s="14"/>
      <c r="F1591" s="13"/>
    </row>
    <row r="1592" spans="2:6">
      <c r="B1592" s="11"/>
      <c r="D1592" s="14"/>
      <c r="F1592" s="13"/>
    </row>
    <row r="1593" spans="2:6">
      <c r="B1593" s="11"/>
      <c r="D1593" s="14"/>
      <c r="F1593" s="13"/>
    </row>
    <row r="1594" spans="2:6">
      <c r="B1594" s="11"/>
      <c r="D1594" s="14"/>
      <c r="F1594" s="13"/>
    </row>
    <row r="1595" spans="2:6">
      <c r="B1595" s="11"/>
      <c r="D1595" s="14"/>
      <c r="F1595" s="13"/>
    </row>
    <row r="1596" spans="2:6">
      <c r="B1596" s="11"/>
      <c r="D1596" s="14"/>
      <c r="F1596" s="13"/>
    </row>
    <row r="1597" spans="2:6">
      <c r="B1597" s="11"/>
      <c r="D1597" s="14"/>
      <c r="F1597" s="13"/>
    </row>
    <row r="1598" spans="2:6">
      <c r="B1598" s="11"/>
      <c r="D1598" s="14"/>
      <c r="F1598" s="13"/>
    </row>
    <row r="1599" spans="2:6">
      <c r="B1599" s="11"/>
      <c r="D1599" s="14"/>
      <c r="F1599" s="13"/>
    </row>
    <row r="1600" spans="2:6">
      <c r="B1600" s="11"/>
      <c r="D1600" s="14"/>
      <c r="F1600" s="13"/>
    </row>
    <row r="1601" spans="2:6">
      <c r="B1601" s="11"/>
      <c r="D1601" s="14"/>
      <c r="F1601" s="13"/>
    </row>
    <row r="1602" spans="2:6">
      <c r="B1602" s="11"/>
      <c r="D1602" s="14"/>
      <c r="F1602" s="13"/>
    </row>
    <row r="1603" spans="2:6">
      <c r="B1603" s="11"/>
      <c r="D1603" s="14"/>
      <c r="F1603" s="13"/>
    </row>
    <row r="1604" spans="2:6">
      <c r="B1604" s="11"/>
      <c r="D1604" s="14"/>
      <c r="F1604" s="13"/>
    </row>
    <row r="1605" spans="2:6">
      <c r="B1605" s="11"/>
      <c r="D1605" s="14"/>
      <c r="F1605" s="13"/>
    </row>
    <row r="1606" spans="2:6">
      <c r="B1606" s="11"/>
      <c r="D1606" s="14"/>
      <c r="F1606" s="13"/>
    </row>
    <row r="1607" spans="2:6">
      <c r="B1607" s="11"/>
      <c r="D1607" s="14"/>
      <c r="F1607" s="13"/>
    </row>
    <row r="1608" spans="2:6">
      <c r="B1608" s="11"/>
      <c r="D1608" s="14"/>
      <c r="F1608" s="13"/>
    </row>
    <row r="1609" spans="2:6">
      <c r="B1609" s="11"/>
      <c r="D1609" s="14"/>
      <c r="F1609" s="13"/>
    </row>
    <row r="1610" spans="2:6">
      <c r="B1610" s="11"/>
      <c r="D1610" s="14"/>
      <c r="F1610" s="13"/>
    </row>
    <row r="1611" spans="2:6">
      <c r="B1611" s="11"/>
      <c r="D1611" s="14"/>
      <c r="F1611" s="13"/>
    </row>
    <row r="1612" spans="2:6">
      <c r="B1612" s="11"/>
      <c r="D1612" s="14"/>
      <c r="F1612" s="13"/>
    </row>
    <row r="1613" spans="2:6">
      <c r="B1613" s="11"/>
      <c r="D1613" s="14"/>
      <c r="F1613" s="13"/>
    </row>
    <row r="1614" spans="2:6">
      <c r="B1614" s="11"/>
      <c r="D1614" s="14"/>
      <c r="F1614" s="13"/>
    </row>
    <row r="1615" spans="2:6">
      <c r="B1615" s="11"/>
      <c r="D1615" s="14"/>
      <c r="F1615" s="13"/>
    </row>
    <row r="1616" spans="2:6">
      <c r="B1616" s="11"/>
      <c r="D1616" s="14"/>
      <c r="F1616" s="13"/>
    </row>
    <row r="1617" spans="2:6">
      <c r="B1617" s="11"/>
      <c r="D1617" s="14"/>
      <c r="F1617" s="13"/>
    </row>
    <row r="1618" spans="2:6">
      <c r="B1618" s="11"/>
      <c r="D1618" s="14"/>
      <c r="F1618" s="13"/>
    </row>
    <row r="1619" spans="2:6">
      <c r="B1619" s="11"/>
      <c r="D1619" s="14"/>
      <c r="F1619" s="13"/>
    </row>
    <row r="1620" spans="2:6">
      <c r="B1620" s="11"/>
      <c r="D1620" s="14"/>
      <c r="F1620" s="13"/>
    </row>
    <row r="1621" spans="2:6">
      <c r="B1621" s="11"/>
      <c r="D1621" s="14"/>
      <c r="F1621" s="13"/>
    </row>
    <row r="1622" spans="2:6">
      <c r="B1622" s="11"/>
      <c r="D1622" s="14"/>
      <c r="F1622" s="13"/>
    </row>
    <row r="1623" spans="2:6">
      <c r="B1623" s="11"/>
      <c r="D1623" s="14"/>
      <c r="F1623" s="13"/>
    </row>
    <row r="1624" spans="2:6">
      <c r="B1624" s="11"/>
      <c r="D1624" s="14"/>
      <c r="F1624" s="13"/>
    </row>
    <row r="1625" spans="2:6">
      <c r="B1625" s="11"/>
      <c r="D1625" s="14"/>
      <c r="F1625" s="13"/>
    </row>
    <row r="1626" spans="2:6">
      <c r="B1626" s="11"/>
      <c r="D1626" s="14"/>
      <c r="F1626" s="13"/>
    </row>
    <row r="1627" spans="2:6">
      <c r="B1627" s="11"/>
      <c r="D1627" s="14"/>
      <c r="F1627" s="13"/>
    </row>
    <row r="1628" spans="2:6">
      <c r="B1628" s="11"/>
      <c r="D1628" s="14"/>
      <c r="F1628" s="13"/>
    </row>
    <row r="1629" spans="2:6">
      <c r="B1629" s="11"/>
      <c r="D1629" s="14"/>
      <c r="F1629" s="13"/>
    </row>
    <row r="1630" spans="2:6">
      <c r="B1630" s="11"/>
      <c r="D1630" s="14"/>
      <c r="F1630" s="13"/>
    </row>
    <row r="1631" spans="2:6">
      <c r="B1631" s="11"/>
      <c r="D1631" s="14"/>
      <c r="F1631" s="13"/>
    </row>
    <row r="1632" spans="2:6">
      <c r="B1632" s="11"/>
      <c r="D1632" s="14"/>
      <c r="F1632" s="13"/>
    </row>
    <row r="1633" spans="2:6">
      <c r="B1633" s="11"/>
      <c r="D1633" s="14"/>
      <c r="F1633" s="13"/>
    </row>
    <row r="1634" spans="2:6">
      <c r="B1634" s="11"/>
      <c r="D1634" s="14"/>
      <c r="F1634" s="13"/>
    </row>
    <row r="1635" spans="2:6">
      <c r="B1635" s="11"/>
      <c r="D1635" s="14"/>
      <c r="F1635" s="13"/>
    </row>
    <row r="1636" spans="2:6">
      <c r="B1636" s="11"/>
      <c r="D1636" s="14"/>
      <c r="F1636" s="13"/>
    </row>
    <row r="1637" spans="2:6">
      <c r="B1637" s="11"/>
      <c r="D1637" s="14"/>
      <c r="F1637" s="13"/>
    </row>
    <row r="1638" spans="2:6">
      <c r="B1638" s="11"/>
      <c r="D1638" s="14"/>
      <c r="F1638" s="13"/>
    </row>
    <row r="1639" spans="2:6">
      <c r="B1639" s="11"/>
      <c r="D1639" s="14"/>
      <c r="F1639" s="13"/>
    </row>
    <row r="1640" spans="2:6">
      <c r="B1640" s="11"/>
      <c r="D1640" s="14"/>
      <c r="F1640" s="13"/>
    </row>
    <row r="1641" spans="2:6">
      <c r="B1641" s="11"/>
      <c r="D1641" s="14"/>
      <c r="F1641" s="13"/>
    </row>
    <row r="1642" spans="2:6">
      <c r="B1642" s="11"/>
      <c r="D1642" s="14"/>
      <c r="F1642" s="13"/>
    </row>
    <row r="1643" spans="2:6">
      <c r="B1643" s="11"/>
      <c r="D1643" s="14"/>
      <c r="F1643" s="13"/>
    </row>
    <row r="1644" spans="2:6">
      <c r="B1644" s="11"/>
      <c r="D1644" s="14"/>
      <c r="F1644" s="13"/>
    </row>
    <row r="1645" spans="2:6">
      <c r="B1645" s="11"/>
      <c r="D1645" s="14"/>
      <c r="F1645" s="13"/>
    </row>
    <row r="1646" spans="2:6">
      <c r="B1646" s="11"/>
      <c r="D1646" s="14"/>
      <c r="F1646" s="13"/>
    </row>
    <row r="1647" spans="2:6">
      <c r="B1647" s="11"/>
      <c r="D1647" s="14"/>
      <c r="F1647" s="13"/>
    </row>
    <row r="1648" spans="2:6">
      <c r="B1648" s="11"/>
      <c r="D1648" s="14"/>
      <c r="F1648" s="13"/>
    </row>
    <row r="1649" spans="2:6">
      <c r="B1649" s="11"/>
      <c r="D1649" s="14"/>
      <c r="F1649" s="13"/>
    </row>
    <row r="1650" spans="2:6">
      <c r="B1650" s="11"/>
      <c r="D1650" s="14"/>
      <c r="F1650" s="13"/>
    </row>
    <row r="1651" spans="2:6">
      <c r="B1651" s="11"/>
      <c r="D1651" s="14"/>
      <c r="F1651" s="13"/>
    </row>
    <row r="1652" spans="2:6">
      <c r="B1652" s="11"/>
      <c r="D1652" s="14"/>
      <c r="F1652" s="13"/>
    </row>
    <row r="1653" spans="2:6">
      <c r="B1653" s="11"/>
      <c r="D1653" s="14"/>
      <c r="F1653" s="13"/>
    </row>
    <row r="1654" spans="2:6">
      <c r="B1654" s="11"/>
      <c r="D1654" s="14"/>
      <c r="F1654" s="13"/>
    </row>
    <row r="1655" spans="2:6">
      <c r="B1655" s="11"/>
      <c r="D1655" s="14"/>
      <c r="F1655" s="13"/>
    </row>
    <row r="1656" spans="2:6">
      <c r="B1656" s="11"/>
      <c r="D1656" s="14"/>
      <c r="F1656" s="13"/>
    </row>
    <row r="1657" spans="2:6">
      <c r="B1657" s="11"/>
      <c r="D1657" s="14"/>
      <c r="F1657" s="13"/>
    </row>
    <row r="1658" spans="2:6">
      <c r="B1658" s="11"/>
      <c r="D1658" s="14"/>
      <c r="F1658" s="13"/>
    </row>
    <row r="1659" spans="2:6">
      <c r="B1659" s="11"/>
      <c r="D1659" s="14"/>
      <c r="F1659" s="13"/>
    </row>
    <row r="1660" spans="2:6">
      <c r="B1660" s="11"/>
      <c r="D1660" s="14"/>
      <c r="F1660" s="13"/>
    </row>
    <row r="1661" spans="2:6">
      <c r="B1661" s="11"/>
      <c r="D1661" s="14"/>
      <c r="F1661" s="13"/>
    </row>
    <row r="1662" spans="2:6">
      <c r="B1662" s="11"/>
      <c r="D1662" s="14"/>
      <c r="F1662" s="13"/>
    </row>
    <row r="1663" spans="2:6">
      <c r="B1663" s="11"/>
      <c r="D1663" s="14"/>
      <c r="F1663" s="13"/>
    </row>
    <row r="1664" spans="2:6">
      <c r="B1664" s="11"/>
      <c r="D1664" s="14"/>
      <c r="F1664" s="13"/>
    </row>
    <row r="1665" spans="2:6">
      <c r="B1665" s="11"/>
      <c r="D1665" s="14"/>
      <c r="F1665" s="13"/>
    </row>
    <row r="1666" spans="2:6">
      <c r="B1666" s="11"/>
      <c r="D1666" s="14"/>
      <c r="F1666" s="13"/>
    </row>
    <row r="1667" spans="2:6">
      <c r="B1667" s="11"/>
      <c r="D1667" s="14"/>
      <c r="F1667" s="13"/>
    </row>
    <row r="1668" spans="2:6">
      <c r="B1668" s="11"/>
      <c r="D1668" s="14"/>
      <c r="F1668" s="13"/>
    </row>
    <row r="1669" spans="2:6">
      <c r="B1669" s="11"/>
      <c r="D1669" s="14"/>
      <c r="F1669" s="13"/>
    </row>
    <row r="1670" spans="2:6">
      <c r="B1670" s="11"/>
      <c r="D1670" s="14"/>
      <c r="F1670" s="13"/>
    </row>
    <row r="1671" spans="2:6">
      <c r="B1671" s="11"/>
      <c r="D1671" s="14"/>
      <c r="F1671" s="13"/>
    </row>
    <row r="1672" spans="2:6">
      <c r="B1672" s="11"/>
      <c r="D1672" s="14"/>
      <c r="F1672" s="13"/>
    </row>
    <row r="1673" spans="2:6">
      <c r="B1673" s="11"/>
      <c r="D1673" s="14"/>
      <c r="F1673" s="13"/>
    </row>
    <row r="1674" spans="2:6">
      <c r="B1674" s="11"/>
      <c r="D1674" s="14"/>
      <c r="F1674" s="13"/>
    </row>
    <row r="1675" spans="2:6">
      <c r="B1675" s="11"/>
      <c r="D1675" s="14"/>
      <c r="F1675" s="13"/>
    </row>
    <row r="1676" spans="2:6">
      <c r="B1676" s="11"/>
      <c r="D1676" s="14"/>
      <c r="F1676" s="13"/>
    </row>
    <row r="1677" spans="2:6">
      <c r="B1677" s="11"/>
      <c r="D1677" s="14"/>
      <c r="F1677" s="13"/>
    </row>
    <row r="1678" spans="2:6">
      <c r="B1678" s="11"/>
      <c r="D1678" s="14"/>
      <c r="F1678" s="13"/>
    </row>
    <row r="1679" spans="2:6">
      <c r="B1679" s="11"/>
      <c r="D1679" s="14"/>
      <c r="F1679" s="13"/>
    </row>
    <row r="1680" spans="2:6">
      <c r="B1680" s="11"/>
      <c r="D1680" s="14"/>
      <c r="F1680" s="13"/>
    </row>
    <row r="1681" spans="2:6">
      <c r="B1681" s="11"/>
      <c r="D1681" s="14"/>
      <c r="F1681" s="13"/>
    </row>
    <row r="1682" spans="2:6">
      <c r="B1682" s="11"/>
      <c r="D1682" s="14"/>
      <c r="F1682" s="13"/>
    </row>
    <row r="1683" spans="2:6">
      <c r="B1683" s="11"/>
      <c r="D1683" s="14"/>
      <c r="F1683" s="13"/>
    </row>
    <row r="1684" spans="2:6">
      <c r="B1684" s="11"/>
      <c r="D1684" s="14"/>
      <c r="F1684" s="13"/>
    </row>
    <row r="1685" spans="2:6">
      <c r="B1685" s="11"/>
      <c r="D1685" s="14"/>
      <c r="F1685" s="13"/>
    </row>
    <row r="1686" spans="2:6">
      <c r="B1686" s="11"/>
      <c r="D1686" s="14"/>
      <c r="F1686" s="13"/>
    </row>
    <row r="1687" spans="2:6">
      <c r="B1687" s="11"/>
      <c r="D1687" s="14"/>
      <c r="F1687" s="13"/>
    </row>
    <row r="1688" spans="2:6">
      <c r="B1688" s="11"/>
      <c r="D1688" s="14"/>
      <c r="F1688" s="13"/>
    </row>
    <row r="1689" spans="2:6">
      <c r="B1689" s="11"/>
      <c r="D1689" s="14"/>
      <c r="F1689" s="13"/>
    </row>
    <row r="1690" spans="2:6">
      <c r="B1690" s="11"/>
      <c r="D1690" s="14"/>
      <c r="F1690" s="13"/>
    </row>
    <row r="1691" spans="2:6">
      <c r="B1691" s="11"/>
      <c r="D1691" s="14"/>
      <c r="F1691" s="13"/>
    </row>
    <row r="1692" spans="2:6">
      <c r="B1692" s="11"/>
      <c r="D1692" s="14"/>
      <c r="F1692" s="13"/>
    </row>
    <row r="1693" spans="2:6">
      <c r="B1693" s="11"/>
      <c r="D1693" s="14"/>
      <c r="F1693" s="13"/>
    </row>
    <row r="1694" spans="2:6">
      <c r="B1694" s="11"/>
      <c r="D1694" s="14"/>
      <c r="F1694" s="13"/>
    </row>
    <row r="1695" spans="2:6">
      <c r="B1695" s="11"/>
      <c r="D1695" s="14"/>
      <c r="F1695" s="13"/>
    </row>
    <row r="1696" spans="2:6">
      <c r="B1696" s="11"/>
      <c r="D1696" s="14"/>
      <c r="F1696" s="13"/>
    </row>
    <row r="1697" spans="2:6">
      <c r="B1697" s="11"/>
      <c r="D1697" s="14"/>
      <c r="F1697" s="13"/>
    </row>
    <row r="1698" spans="2:6">
      <c r="B1698" s="11"/>
      <c r="D1698" s="14"/>
      <c r="F1698" s="13"/>
    </row>
    <row r="1699" spans="2:6">
      <c r="B1699" s="11"/>
      <c r="D1699" s="14"/>
      <c r="F1699" s="13"/>
    </row>
    <row r="1700" spans="2:6">
      <c r="B1700" s="11"/>
      <c r="D1700" s="14"/>
      <c r="F1700" s="13"/>
    </row>
    <row r="1701" spans="2:6">
      <c r="B1701" s="11"/>
      <c r="D1701" s="14"/>
      <c r="F1701" s="13"/>
    </row>
    <row r="1702" spans="2:6">
      <c r="B1702" s="11"/>
      <c r="D1702" s="14"/>
      <c r="F1702" s="13"/>
    </row>
    <row r="1703" spans="2:6">
      <c r="B1703" s="11"/>
      <c r="D1703" s="14"/>
      <c r="F1703" s="13"/>
    </row>
    <row r="1704" spans="2:6">
      <c r="B1704" s="11"/>
      <c r="D1704" s="14"/>
      <c r="F1704" s="13"/>
    </row>
    <row r="1705" spans="2:6">
      <c r="B1705" s="11"/>
      <c r="D1705" s="14"/>
      <c r="F1705" s="13"/>
    </row>
    <row r="1706" spans="2:6">
      <c r="B1706" s="11"/>
      <c r="D1706" s="14"/>
      <c r="F1706" s="13"/>
    </row>
    <row r="1707" spans="2:6">
      <c r="B1707" s="11"/>
      <c r="D1707" s="14"/>
      <c r="F1707" s="13"/>
    </row>
    <row r="1708" spans="2:6">
      <c r="B1708" s="11"/>
      <c r="D1708" s="14"/>
      <c r="F1708" s="13"/>
    </row>
    <row r="1709" spans="2:6">
      <c r="B1709" s="11"/>
      <c r="D1709" s="14"/>
      <c r="F1709" s="13"/>
    </row>
    <row r="1710" spans="2:6">
      <c r="B1710" s="11"/>
      <c r="D1710" s="14"/>
      <c r="F1710" s="13"/>
    </row>
    <row r="1711" spans="2:6">
      <c r="B1711" s="11"/>
      <c r="D1711" s="14"/>
      <c r="F1711" s="13"/>
    </row>
    <row r="1712" spans="2:6">
      <c r="B1712" s="11"/>
      <c r="D1712" s="14"/>
      <c r="F1712" s="13"/>
    </row>
    <row r="1713" spans="2:6">
      <c r="B1713" s="11"/>
      <c r="D1713" s="14"/>
      <c r="F1713" s="13"/>
    </row>
    <row r="1714" spans="2:6">
      <c r="B1714" s="11"/>
      <c r="D1714" s="14"/>
      <c r="F1714" s="13"/>
    </row>
    <row r="1715" spans="2:6">
      <c r="B1715" s="11"/>
      <c r="D1715" s="14"/>
      <c r="F1715" s="13"/>
    </row>
    <row r="1716" spans="2:6">
      <c r="B1716" s="11"/>
      <c r="D1716" s="14"/>
      <c r="F1716" s="13"/>
    </row>
    <row r="1717" spans="2:6">
      <c r="B1717" s="11"/>
      <c r="D1717" s="14"/>
      <c r="F1717" s="13"/>
    </row>
    <row r="1718" spans="2:6">
      <c r="B1718" s="11"/>
      <c r="D1718" s="14"/>
      <c r="F1718" s="13"/>
    </row>
    <row r="1719" spans="2:6">
      <c r="B1719" s="11"/>
      <c r="D1719" s="14"/>
      <c r="F1719" s="13"/>
    </row>
    <row r="1720" spans="2:6">
      <c r="B1720" s="11"/>
      <c r="D1720" s="14"/>
      <c r="F1720" s="13"/>
    </row>
    <row r="1721" spans="2:6">
      <c r="B1721" s="11"/>
      <c r="D1721" s="14"/>
      <c r="F1721" s="13"/>
    </row>
    <row r="1722" spans="2:6">
      <c r="B1722" s="11"/>
      <c r="D1722" s="14"/>
      <c r="F1722" s="13"/>
    </row>
    <row r="1723" spans="2:6">
      <c r="B1723" s="11"/>
      <c r="D1723" s="14"/>
      <c r="F1723" s="13"/>
    </row>
    <row r="1724" spans="2:6">
      <c r="B1724" s="11"/>
      <c r="D1724" s="14"/>
      <c r="F1724" s="13"/>
    </row>
    <row r="1725" spans="2:6">
      <c r="B1725" s="11"/>
      <c r="D1725" s="14"/>
      <c r="F1725" s="13"/>
    </row>
    <row r="1726" spans="2:6">
      <c r="B1726" s="11"/>
      <c r="D1726" s="14"/>
      <c r="F1726" s="13"/>
    </row>
    <row r="1727" spans="2:6">
      <c r="B1727" s="11"/>
      <c r="D1727" s="14"/>
      <c r="F1727" s="13"/>
    </row>
    <row r="1728" spans="2:6">
      <c r="B1728" s="11"/>
      <c r="D1728" s="14"/>
      <c r="F1728" s="13"/>
    </row>
    <row r="1729" spans="2:6">
      <c r="B1729" s="11"/>
      <c r="D1729" s="14"/>
      <c r="F1729" s="13"/>
    </row>
    <row r="1730" spans="2:6">
      <c r="B1730" s="11"/>
      <c r="D1730" s="14"/>
      <c r="F1730" s="13"/>
    </row>
    <row r="1731" spans="2:6">
      <c r="B1731" s="11"/>
      <c r="D1731" s="14"/>
      <c r="F1731" s="13"/>
    </row>
    <row r="1732" spans="2:6">
      <c r="B1732" s="11"/>
      <c r="D1732" s="14"/>
      <c r="F1732" s="13"/>
    </row>
    <row r="1733" spans="2:6">
      <c r="B1733" s="11"/>
      <c r="D1733" s="14"/>
      <c r="F1733" s="13"/>
    </row>
    <row r="1734" spans="2:6">
      <c r="B1734" s="11"/>
      <c r="D1734" s="14"/>
      <c r="F1734" s="13"/>
    </row>
    <row r="1735" spans="2:6">
      <c r="B1735" s="11"/>
      <c r="D1735" s="14"/>
      <c r="F1735" s="13"/>
    </row>
    <row r="1736" spans="2:6">
      <c r="B1736" s="11"/>
      <c r="D1736" s="14"/>
      <c r="F1736" s="13"/>
    </row>
    <row r="1737" spans="2:6">
      <c r="B1737" s="11"/>
      <c r="D1737" s="14"/>
      <c r="F1737" s="13"/>
    </row>
    <row r="1738" spans="2:6">
      <c r="B1738" s="11"/>
      <c r="D1738" s="14"/>
      <c r="F1738" s="13"/>
    </row>
    <row r="1739" spans="2:6">
      <c r="B1739" s="11"/>
      <c r="D1739" s="14"/>
      <c r="F1739" s="13"/>
    </row>
    <row r="1740" spans="2:6">
      <c r="B1740" s="11"/>
      <c r="D1740" s="14"/>
      <c r="F1740" s="13"/>
    </row>
    <row r="1741" spans="2:6">
      <c r="B1741" s="11"/>
      <c r="D1741" s="14"/>
      <c r="F1741" s="13"/>
    </row>
    <row r="1742" spans="2:6">
      <c r="B1742" s="11"/>
      <c r="D1742" s="14"/>
      <c r="F1742" s="13"/>
    </row>
    <row r="1743" spans="2:6">
      <c r="B1743" s="11"/>
      <c r="D1743" s="14"/>
      <c r="F1743" s="13"/>
    </row>
    <row r="1744" spans="2:6">
      <c r="B1744" s="11"/>
      <c r="D1744" s="14"/>
      <c r="F1744" s="13"/>
    </row>
    <row r="1745" spans="2:6">
      <c r="B1745" s="11"/>
      <c r="D1745" s="14"/>
      <c r="F1745" s="13"/>
    </row>
    <row r="1746" spans="2:6">
      <c r="B1746" s="11"/>
      <c r="D1746" s="14"/>
      <c r="F1746" s="13"/>
    </row>
    <row r="1747" spans="2:6">
      <c r="B1747" s="11"/>
      <c r="D1747" s="14"/>
      <c r="F1747" s="13"/>
    </row>
    <row r="1748" spans="2:6">
      <c r="B1748" s="11"/>
      <c r="D1748" s="14"/>
      <c r="F1748" s="13"/>
    </row>
    <row r="1749" spans="2:6">
      <c r="B1749" s="11"/>
      <c r="D1749" s="14"/>
      <c r="F1749" s="13"/>
    </row>
    <row r="1750" spans="2:6">
      <c r="B1750" s="11"/>
      <c r="D1750" s="14"/>
      <c r="F1750" s="13"/>
    </row>
    <row r="1751" spans="2:6">
      <c r="B1751" s="11"/>
      <c r="D1751" s="14"/>
      <c r="F1751" s="13"/>
    </row>
    <row r="1752" spans="2:6">
      <c r="B1752" s="11"/>
      <c r="D1752" s="14"/>
      <c r="F1752" s="13"/>
    </row>
    <row r="1753" spans="2:6">
      <c r="B1753" s="11"/>
      <c r="D1753" s="14"/>
      <c r="F1753" s="13"/>
    </row>
    <row r="1754" spans="2:6">
      <c r="B1754" s="11"/>
      <c r="D1754" s="14"/>
      <c r="F1754" s="13"/>
    </row>
    <row r="1755" spans="2:6">
      <c r="B1755" s="11"/>
      <c r="D1755" s="14"/>
      <c r="F1755" s="13"/>
    </row>
    <row r="1756" spans="2:6">
      <c r="B1756" s="11"/>
      <c r="D1756" s="14"/>
      <c r="F1756" s="13"/>
    </row>
    <row r="1757" spans="2:6">
      <c r="B1757" s="11"/>
      <c r="D1757" s="14"/>
      <c r="F1757" s="13"/>
    </row>
    <row r="1758" spans="2:6">
      <c r="B1758" s="11"/>
      <c r="D1758" s="14"/>
      <c r="F1758" s="13"/>
    </row>
    <row r="1759" spans="2:6">
      <c r="B1759" s="11"/>
      <c r="D1759" s="14"/>
      <c r="F1759" s="13"/>
    </row>
    <row r="1760" spans="2:6">
      <c r="B1760" s="11"/>
      <c r="D1760" s="14"/>
      <c r="F1760" s="13"/>
    </row>
    <row r="1761" spans="2:6">
      <c r="B1761" s="11"/>
      <c r="D1761" s="14"/>
      <c r="F1761" s="13"/>
    </row>
    <row r="1762" spans="2:6">
      <c r="B1762" s="11"/>
      <c r="D1762" s="14"/>
      <c r="F1762" s="13"/>
    </row>
    <row r="1763" spans="2:6">
      <c r="B1763" s="11"/>
      <c r="D1763" s="14"/>
      <c r="F1763" s="13"/>
    </row>
    <row r="1764" spans="2:6">
      <c r="B1764" s="11"/>
      <c r="D1764" s="14"/>
      <c r="F1764" s="13"/>
    </row>
    <row r="1765" spans="2:6">
      <c r="B1765" s="11"/>
      <c r="D1765" s="14"/>
      <c r="F1765" s="13"/>
    </row>
    <row r="1766" spans="2:6">
      <c r="B1766" s="11"/>
      <c r="D1766" s="14"/>
      <c r="F1766" s="13"/>
    </row>
    <row r="1767" spans="2:6">
      <c r="B1767" s="11"/>
      <c r="D1767" s="14"/>
      <c r="F1767" s="13"/>
    </row>
    <row r="1768" spans="2:6">
      <c r="B1768" s="11"/>
      <c r="D1768" s="14"/>
      <c r="F1768" s="13"/>
    </row>
    <row r="1769" spans="2:6">
      <c r="B1769" s="11"/>
      <c r="D1769" s="14"/>
      <c r="F1769" s="13"/>
    </row>
    <row r="1770" spans="2:6">
      <c r="B1770" s="11"/>
      <c r="D1770" s="14"/>
      <c r="F1770" s="13"/>
    </row>
    <row r="1771" spans="2:6">
      <c r="B1771" s="11"/>
      <c r="D1771" s="14"/>
      <c r="F1771" s="13"/>
    </row>
    <row r="1772" spans="2:6">
      <c r="B1772" s="11"/>
      <c r="D1772" s="14"/>
      <c r="F1772" s="13"/>
    </row>
    <row r="1773" spans="2:6">
      <c r="B1773" s="11"/>
      <c r="D1773" s="14"/>
      <c r="F1773" s="13"/>
    </row>
    <row r="1774" spans="2:6">
      <c r="B1774" s="11"/>
      <c r="D1774" s="14"/>
      <c r="F1774" s="13"/>
    </row>
    <row r="1775" spans="2:6">
      <c r="B1775" s="11"/>
      <c r="D1775" s="14"/>
      <c r="F1775" s="13"/>
    </row>
    <row r="1776" spans="2:6">
      <c r="B1776" s="11"/>
      <c r="D1776" s="14"/>
      <c r="F1776" s="13"/>
    </row>
    <row r="1777" spans="2:6">
      <c r="B1777" s="11"/>
      <c r="D1777" s="14"/>
      <c r="F1777" s="13"/>
    </row>
    <row r="1778" spans="2:6">
      <c r="B1778" s="11"/>
      <c r="D1778" s="14"/>
      <c r="F1778" s="13"/>
    </row>
    <row r="1779" spans="2:6">
      <c r="B1779" s="11"/>
      <c r="D1779" s="14"/>
      <c r="F1779" s="13"/>
    </row>
    <row r="1780" spans="2:6">
      <c r="B1780" s="11"/>
      <c r="D1780" s="14"/>
      <c r="F1780" s="13"/>
    </row>
    <row r="1781" spans="2:6">
      <c r="B1781" s="11"/>
      <c r="D1781" s="14"/>
      <c r="F1781" s="13"/>
    </row>
    <row r="1782" spans="2:6">
      <c r="B1782" s="11"/>
      <c r="D1782" s="14"/>
      <c r="F1782" s="13"/>
    </row>
    <row r="1783" spans="2:6">
      <c r="B1783" s="11"/>
      <c r="D1783" s="14"/>
      <c r="F1783" s="13"/>
    </row>
    <row r="1784" spans="2:6">
      <c r="B1784" s="11"/>
      <c r="D1784" s="14"/>
      <c r="F1784" s="13"/>
    </row>
    <row r="1785" spans="2:6">
      <c r="B1785" s="11"/>
      <c r="D1785" s="14"/>
      <c r="F1785" s="13"/>
    </row>
    <row r="1786" spans="2:6">
      <c r="B1786" s="11"/>
      <c r="D1786" s="14"/>
      <c r="F1786" s="13"/>
    </row>
    <row r="1787" spans="2:6">
      <c r="B1787" s="11"/>
      <c r="D1787" s="14"/>
      <c r="F1787" s="13"/>
    </row>
    <row r="1788" spans="2:6">
      <c r="B1788" s="11"/>
      <c r="D1788" s="14"/>
      <c r="F1788" s="13"/>
    </row>
    <row r="1789" spans="2:6">
      <c r="B1789" s="11"/>
      <c r="D1789" s="14"/>
      <c r="F1789" s="13"/>
    </row>
    <row r="1790" spans="2:6">
      <c r="B1790" s="11"/>
      <c r="D1790" s="14"/>
      <c r="F1790" s="13"/>
    </row>
    <row r="1791" spans="2:6">
      <c r="B1791" s="11"/>
      <c r="D1791" s="14"/>
      <c r="F1791" s="13"/>
    </row>
    <row r="1792" spans="2:6">
      <c r="B1792" s="11"/>
      <c r="D1792" s="14"/>
      <c r="F1792" s="13"/>
    </row>
    <row r="1793" spans="2:6">
      <c r="B1793" s="11"/>
      <c r="D1793" s="14"/>
      <c r="F1793" s="13"/>
    </row>
    <row r="1794" spans="2:6">
      <c r="B1794" s="11"/>
      <c r="D1794" s="14"/>
      <c r="F1794" s="13"/>
    </row>
    <row r="1795" spans="2:6">
      <c r="B1795" s="11"/>
      <c r="D1795" s="14"/>
      <c r="F1795" s="13"/>
    </row>
    <row r="1796" spans="2:6">
      <c r="B1796" s="11"/>
      <c r="D1796" s="14"/>
      <c r="F1796" s="13"/>
    </row>
    <row r="1797" spans="2:6">
      <c r="B1797" s="11"/>
      <c r="D1797" s="14"/>
      <c r="F1797" s="13"/>
    </row>
    <row r="1798" spans="2:6">
      <c r="B1798" s="11"/>
      <c r="D1798" s="14"/>
      <c r="F1798" s="13"/>
    </row>
    <row r="1799" spans="2:6">
      <c r="B1799" s="11"/>
      <c r="D1799" s="14"/>
      <c r="F1799" s="13"/>
    </row>
    <row r="1800" spans="2:6">
      <c r="B1800" s="11"/>
      <c r="D1800" s="14"/>
      <c r="F1800" s="13"/>
    </row>
    <row r="1801" spans="2:6">
      <c r="B1801" s="11"/>
      <c r="D1801" s="14"/>
      <c r="F1801" s="13"/>
    </row>
    <row r="1802" spans="2:6">
      <c r="B1802" s="11"/>
      <c r="D1802" s="14"/>
      <c r="F1802" s="13"/>
    </row>
    <row r="1803" spans="2:6">
      <c r="B1803" s="11"/>
      <c r="D1803" s="14"/>
      <c r="F1803" s="13"/>
    </row>
    <row r="1804" spans="2:6">
      <c r="B1804" s="11"/>
      <c r="D1804" s="14"/>
      <c r="F1804" s="13"/>
    </row>
    <row r="1805" spans="2:6">
      <c r="B1805" s="11"/>
      <c r="D1805" s="14"/>
      <c r="F1805" s="13"/>
    </row>
    <row r="1806" spans="2:6">
      <c r="B1806" s="11"/>
      <c r="D1806" s="14"/>
      <c r="F1806" s="13"/>
    </row>
    <row r="1807" spans="2:6">
      <c r="B1807" s="11"/>
      <c r="D1807" s="14"/>
      <c r="F1807" s="13"/>
    </row>
    <row r="1808" spans="2:6">
      <c r="B1808" s="11"/>
      <c r="D1808" s="14"/>
      <c r="F1808" s="13"/>
    </row>
    <row r="1809" spans="2:6">
      <c r="B1809" s="11"/>
      <c r="D1809" s="14"/>
      <c r="F1809" s="13"/>
    </row>
    <row r="1810" spans="2:6">
      <c r="B1810" s="11"/>
      <c r="D1810" s="14"/>
      <c r="F1810" s="13"/>
    </row>
    <row r="1811" spans="2:6">
      <c r="B1811" s="11"/>
      <c r="D1811" s="14"/>
      <c r="F1811" s="13"/>
    </row>
    <row r="1812" spans="2:6">
      <c r="B1812" s="11"/>
      <c r="D1812" s="14"/>
      <c r="F1812" s="13"/>
    </row>
    <row r="1813" spans="2:6">
      <c r="B1813" s="11"/>
      <c r="D1813" s="14"/>
      <c r="F1813" s="13"/>
    </row>
    <row r="1814" spans="2:6">
      <c r="B1814" s="11"/>
      <c r="D1814" s="14"/>
      <c r="F1814" s="13"/>
    </row>
    <row r="1815" spans="2:6">
      <c r="B1815" s="11"/>
      <c r="D1815" s="14"/>
      <c r="F1815" s="13"/>
    </row>
    <row r="1816" spans="2:6">
      <c r="B1816" s="11"/>
      <c r="D1816" s="14"/>
      <c r="F1816" s="13"/>
    </row>
    <row r="1817" spans="2:6">
      <c r="B1817" s="11"/>
      <c r="D1817" s="14"/>
      <c r="F1817" s="13"/>
    </row>
    <row r="1818" spans="2:6">
      <c r="B1818" s="11"/>
      <c r="D1818" s="14"/>
      <c r="F1818" s="13"/>
    </row>
    <row r="1819" spans="2:6">
      <c r="B1819" s="11"/>
      <c r="D1819" s="14"/>
      <c r="F1819" s="13"/>
    </row>
    <row r="1820" spans="2:6">
      <c r="B1820" s="11"/>
      <c r="D1820" s="14"/>
      <c r="F1820" s="13"/>
    </row>
    <row r="1821" spans="2:6">
      <c r="B1821" s="11"/>
      <c r="D1821" s="14"/>
      <c r="F1821" s="13"/>
    </row>
    <row r="1822" spans="2:6">
      <c r="B1822" s="11"/>
      <c r="D1822" s="14"/>
      <c r="F1822" s="13"/>
    </row>
    <row r="1823" spans="2:6">
      <c r="B1823" s="11"/>
      <c r="D1823" s="14"/>
      <c r="F1823" s="13"/>
    </row>
    <row r="1824" spans="2:6">
      <c r="B1824" s="11"/>
      <c r="D1824" s="14"/>
      <c r="F1824" s="13"/>
    </row>
    <row r="1825" spans="2:6">
      <c r="B1825" s="11"/>
      <c r="D1825" s="14"/>
      <c r="F1825" s="13"/>
    </row>
    <row r="1826" spans="2:6">
      <c r="B1826" s="11"/>
      <c r="D1826" s="14"/>
      <c r="F1826" s="13"/>
    </row>
    <row r="1827" spans="2:6">
      <c r="B1827" s="11"/>
      <c r="D1827" s="14"/>
      <c r="F1827" s="13"/>
    </row>
    <row r="1828" spans="2:6">
      <c r="B1828" s="11"/>
      <c r="D1828" s="14"/>
      <c r="F1828" s="13"/>
    </row>
    <row r="1829" spans="2:6">
      <c r="B1829" s="11"/>
      <c r="D1829" s="14"/>
      <c r="F1829" s="13"/>
    </row>
    <row r="1830" spans="2:6">
      <c r="B1830" s="11"/>
      <c r="D1830" s="14"/>
      <c r="F1830" s="13"/>
    </row>
    <row r="1831" spans="2:6">
      <c r="B1831" s="11"/>
      <c r="D1831" s="14"/>
      <c r="F1831" s="13"/>
    </row>
    <row r="1832" spans="2:6">
      <c r="B1832" s="11"/>
      <c r="D1832" s="14"/>
      <c r="F1832" s="13"/>
    </row>
    <row r="1833" spans="2:6">
      <c r="B1833" s="11"/>
      <c r="D1833" s="14"/>
      <c r="F1833" s="13"/>
    </row>
    <row r="1834" spans="2:6">
      <c r="B1834" s="11"/>
      <c r="D1834" s="14"/>
      <c r="F1834" s="13"/>
    </row>
    <row r="1835" spans="2:6">
      <c r="B1835" s="11"/>
      <c r="D1835" s="14"/>
      <c r="F1835" s="13"/>
    </row>
    <row r="1836" spans="2:6">
      <c r="B1836" s="11"/>
      <c r="D1836" s="14"/>
      <c r="F1836" s="13"/>
    </row>
    <row r="1837" spans="2:6">
      <c r="B1837" s="11"/>
      <c r="D1837" s="14"/>
      <c r="F1837" s="13"/>
    </row>
    <row r="1838" spans="2:6">
      <c r="B1838" s="11"/>
      <c r="D1838" s="14"/>
      <c r="F1838" s="13"/>
    </row>
    <row r="1839" spans="2:6">
      <c r="B1839" s="11"/>
      <c r="D1839" s="14"/>
      <c r="F1839" s="13"/>
    </row>
    <row r="1840" spans="2:6">
      <c r="B1840" s="11"/>
      <c r="D1840" s="14"/>
      <c r="F1840" s="13"/>
    </row>
    <row r="1841" spans="2:6">
      <c r="B1841" s="11"/>
      <c r="D1841" s="14"/>
      <c r="F1841" s="13"/>
    </row>
    <row r="1842" spans="2:6">
      <c r="B1842" s="11"/>
      <c r="D1842" s="14"/>
      <c r="F1842" s="13"/>
    </row>
    <row r="1843" spans="2:6">
      <c r="B1843" s="11"/>
      <c r="D1843" s="14"/>
      <c r="F1843" s="13"/>
    </row>
    <row r="1844" spans="2:6">
      <c r="B1844" s="11"/>
      <c r="D1844" s="14"/>
      <c r="F1844" s="13"/>
    </row>
    <row r="1845" spans="2:6">
      <c r="B1845" s="11"/>
      <c r="D1845" s="14"/>
      <c r="F1845" s="13"/>
    </row>
    <row r="1846" spans="2:6">
      <c r="B1846" s="11"/>
      <c r="D1846" s="14"/>
      <c r="F1846" s="13"/>
    </row>
    <row r="1847" spans="2:6">
      <c r="B1847" s="11"/>
      <c r="D1847" s="14"/>
      <c r="F1847" s="13"/>
    </row>
    <row r="1848" spans="2:6">
      <c r="B1848" s="11"/>
      <c r="D1848" s="14"/>
      <c r="F1848" s="13"/>
    </row>
    <row r="1849" spans="2:6">
      <c r="B1849" s="11"/>
      <c r="D1849" s="14"/>
      <c r="F1849" s="13"/>
    </row>
    <row r="1850" spans="2:6">
      <c r="B1850" s="11"/>
      <c r="D1850" s="14"/>
      <c r="F1850" s="13"/>
    </row>
    <row r="1851" spans="2:6">
      <c r="B1851" s="11"/>
      <c r="D1851" s="14"/>
      <c r="F1851" s="13"/>
    </row>
    <row r="1852" spans="2:6">
      <c r="B1852" s="11"/>
      <c r="D1852" s="14"/>
      <c r="F1852" s="13"/>
    </row>
    <row r="1853" spans="2:6">
      <c r="B1853" s="11"/>
      <c r="D1853" s="14"/>
      <c r="F1853" s="13"/>
    </row>
    <row r="1854" spans="2:6">
      <c r="B1854" s="11"/>
      <c r="D1854" s="14"/>
      <c r="F1854" s="13"/>
    </row>
    <row r="1855" spans="2:6">
      <c r="B1855" s="11"/>
      <c r="D1855" s="14"/>
      <c r="F1855" s="13"/>
    </row>
    <row r="1856" spans="2:6">
      <c r="B1856" s="11"/>
      <c r="D1856" s="14"/>
      <c r="F1856" s="13"/>
    </row>
    <row r="1857" spans="2:6">
      <c r="B1857" s="11"/>
      <c r="D1857" s="14"/>
      <c r="F1857" s="13"/>
    </row>
    <row r="1858" spans="2:6">
      <c r="B1858" s="11"/>
      <c r="D1858" s="14"/>
      <c r="F1858" s="13"/>
    </row>
    <row r="1859" spans="2:6">
      <c r="B1859" s="11"/>
      <c r="D1859" s="14"/>
      <c r="F1859" s="13"/>
    </row>
    <row r="1860" spans="2:6">
      <c r="B1860" s="11"/>
      <c r="D1860" s="14"/>
      <c r="F1860" s="13"/>
    </row>
    <row r="1861" spans="2:6">
      <c r="B1861" s="11"/>
      <c r="D1861" s="14"/>
      <c r="F1861" s="13"/>
    </row>
    <row r="1862" spans="2:6">
      <c r="B1862" s="11"/>
      <c r="D1862" s="14"/>
      <c r="F1862" s="13"/>
    </row>
    <row r="1863" spans="2:6">
      <c r="B1863" s="11"/>
      <c r="D1863" s="14"/>
      <c r="F1863" s="13"/>
    </row>
    <row r="1864" spans="2:6">
      <c r="B1864" s="11"/>
      <c r="D1864" s="14"/>
      <c r="F1864" s="13"/>
    </row>
    <row r="1865" spans="2:6">
      <c r="B1865" s="11"/>
      <c r="D1865" s="14"/>
      <c r="F1865" s="13"/>
    </row>
    <row r="1866" spans="2:6">
      <c r="B1866" s="11"/>
      <c r="D1866" s="14"/>
      <c r="F1866" s="13"/>
    </row>
    <row r="1867" spans="2:6">
      <c r="B1867" s="11"/>
      <c r="D1867" s="14"/>
      <c r="F1867" s="13"/>
    </row>
    <row r="1868" spans="2:6">
      <c r="B1868" s="11"/>
      <c r="D1868" s="14"/>
      <c r="F1868" s="13"/>
    </row>
    <row r="1869" spans="2:6">
      <c r="B1869" s="11"/>
      <c r="D1869" s="14"/>
      <c r="F1869" s="13"/>
    </row>
    <row r="1870" spans="2:6">
      <c r="B1870" s="11"/>
      <c r="D1870" s="14"/>
      <c r="F1870" s="13"/>
    </row>
    <row r="1871" spans="2:6">
      <c r="B1871" s="11"/>
      <c r="D1871" s="14"/>
      <c r="F1871" s="13"/>
    </row>
    <row r="1872" spans="2:6">
      <c r="B1872" s="11"/>
      <c r="D1872" s="14"/>
      <c r="F1872" s="13"/>
    </row>
    <row r="1873" spans="2:6">
      <c r="B1873" s="11"/>
      <c r="D1873" s="14"/>
      <c r="F1873" s="13"/>
    </row>
    <row r="1874" spans="2:6">
      <c r="B1874" s="11"/>
      <c r="D1874" s="14"/>
      <c r="F1874" s="13"/>
    </row>
    <row r="1875" spans="2:6">
      <c r="B1875" s="11"/>
      <c r="D1875" s="14"/>
      <c r="F1875" s="13"/>
    </row>
    <row r="1876" spans="2:6">
      <c r="B1876" s="11"/>
      <c r="D1876" s="14"/>
      <c r="F1876" s="13"/>
    </row>
    <row r="1877" spans="2:6">
      <c r="B1877" s="11"/>
      <c r="D1877" s="14"/>
      <c r="F1877" s="13"/>
    </row>
    <row r="1878" spans="2:6">
      <c r="B1878" s="11"/>
      <c r="D1878" s="14"/>
      <c r="F1878" s="13"/>
    </row>
    <row r="1879" spans="2:6">
      <c r="B1879" s="11"/>
      <c r="D1879" s="14"/>
      <c r="F1879" s="13"/>
    </row>
    <row r="1880" spans="2:6">
      <c r="B1880" s="11"/>
      <c r="D1880" s="14"/>
      <c r="F1880" s="13"/>
    </row>
    <row r="1881" spans="2:6">
      <c r="B1881" s="11"/>
      <c r="D1881" s="14"/>
      <c r="F1881" s="13"/>
    </row>
    <row r="1882" spans="2:6">
      <c r="B1882" s="11"/>
      <c r="D1882" s="14"/>
      <c r="F1882" s="13"/>
    </row>
    <row r="1883" spans="2:6">
      <c r="B1883" s="11"/>
      <c r="D1883" s="14"/>
      <c r="F1883" s="13"/>
    </row>
    <row r="1884" spans="2:6">
      <c r="B1884" s="11"/>
      <c r="D1884" s="14"/>
      <c r="F1884" s="13"/>
    </row>
    <row r="1885" spans="2:6">
      <c r="B1885" s="11"/>
      <c r="D1885" s="14"/>
      <c r="F1885" s="13"/>
    </row>
    <row r="1886" spans="2:6">
      <c r="B1886" s="11"/>
      <c r="D1886" s="14"/>
      <c r="F1886" s="13"/>
    </row>
    <row r="1887" spans="2:6">
      <c r="B1887" s="11"/>
      <c r="D1887" s="14"/>
      <c r="F1887" s="13"/>
    </row>
    <row r="1888" spans="2:6">
      <c r="B1888" s="11"/>
      <c r="D1888" s="14"/>
      <c r="F1888" s="13"/>
    </row>
    <row r="1889" spans="2:6">
      <c r="B1889" s="11"/>
      <c r="D1889" s="14"/>
      <c r="F1889" s="13"/>
    </row>
    <row r="1890" spans="2:6">
      <c r="B1890" s="11"/>
      <c r="D1890" s="14"/>
      <c r="F1890" s="13"/>
    </row>
    <row r="1891" spans="2:6">
      <c r="B1891" s="11"/>
      <c r="D1891" s="14"/>
      <c r="F1891" s="13"/>
    </row>
    <row r="1892" spans="2:6">
      <c r="B1892" s="11"/>
      <c r="D1892" s="14"/>
      <c r="F1892" s="13"/>
    </row>
    <row r="1893" spans="2:6">
      <c r="B1893" s="11"/>
      <c r="D1893" s="14"/>
      <c r="F1893" s="13"/>
    </row>
    <row r="1894" spans="2:6">
      <c r="B1894" s="11"/>
      <c r="D1894" s="14"/>
      <c r="F1894" s="13"/>
    </row>
    <row r="1895" spans="2:6">
      <c r="B1895" s="11"/>
      <c r="D1895" s="14"/>
      <c r="F1895" s="13"/>
    </row>
    <row r="1896" spans="2:6">
      <c r="B1896" s="11"/>
      <c r="D1896" s="14"/>
      <c r="F1896" s="13"/>
    </row>
    <row r="1897" spans="2:6">
      <c r="B1897" s="11"/>
      <c r="D1897" s="14"/>
      <c r="F1897" s="13"/>
    </row>
    <row r="1898" spans="2:6">
      <c r="B1898" s="11"/>
      <c r="D1898" s="14"/>
      <c r="F1898" s="13"/>
    </row>
    <row r="1899" spans="2:6">
      <c r="B1899" s="11"/>
      <c r="D1899" s="14"/>
      <c r="F1899" s="13"/>
    </row>
    <row r="1900" spans="2:6">
      <c r="B1900" s="11"/>
      <c r="D1900" s="14"/>
      <c r="F1900" s="13"/>
    </row>
    <row r="1901" spans="2:6">
      <c r="B1901" s="11"/>
      <c r="D1901" s="14"/>
      <c r="F1901" s="13"/>
    </row>
    <row r="1902" spans="2:6">
      <c r="B1902" s="11"/>
      <c r="D1902" s="14"/>
      <c r="F1902" s="13"/>
    </row>
    <row r="1903" spans="2:6">
      <c r="B1903" s="11"/>
      <c r="D1903" s="14"/>
      <c r="F1903" s="13"/>
    </row>
    <row r="1904" spans="2:6">
      <c r="B1904" s="11"/>
      <c r="D1904" s="14"/>
      <c r="F1904" s="13"/>
    </row>
    <row r="1905" spans="2:6">
      <c r="B1905" s="11"/>
      <c r="D1905" s="14"/>
      <c r="F1905" s="13"/>
    </row>
    <row r="1906" spans="2:6">
      <c r="B1906" s="11"/>
      <c r="D1906" s="14"/>
      <c r="F1906" s="13"/>
    </row>
    <row r="1907" spans="2:6">
      <c r="B1907" s="11"/>
      <c r="D1907" s="14"/>
      <c r="F1907" s="13"/>
    </row>
    <row r="1908" spans="2:6">
      <c r="B1908" s="11"/>
      <c r="D1908" s="14"/>
      <c r="F1908" s="13"/>
    </row>
    <row r="1909" spans="2:6">
      <c r="B1909" s="11"/>
      <c r="D1909" s="14"/>
      <c r="F1909" s="13"/>
    </row>
    <row r="1910" spans="2:6">
      <c r="B1910" s="11"/>
      <c r="D1910" s="14"/>
      <c r="F1910" s="13"/>
    </row>
    <row r="1911" spans="2:6">
      <c r="B1911" s="11"/>
      <c r="D1911" s="14"/>
      <c r="F1911" s="13"/>
    </row>
    <row r="1912" spans="2:6">
      <c r="B1912" s="11"/>
      <c r="D1912" s="14"/>
      <c r="F1912" s="13"/>
    </row>
    <row r="1913" spans="2:6">
      <c r="B1913" s="11"/>
      <c r="D1913" s="14"/>
      <c r="F1913" s="13"/>
    </row>
    <row r="1914" spans="2:6">
      <c r="B1914" s="11"/>
      <c r="D1914" s="14"/>
      <c r="F1914" s="13"/>
    </row>
    <row r="1915" spans="2:6">
      <c r="B1915" s="11"/>
      <c r="D1915" s="14"/>
      <c r="F1915" s="13"/>
    </row>
    <row r="1916" spans="2:6">
      <c r="B1916" s="11"/>
      <c r="D1916" s="14"/>
      <c r="F1916" s="13"/>
    </row>
    <row r="1917" spans="2:6">
      <c r="B1917" s="11"/>
      <c r="D1917" s="14"/>
      <c r="F1917" s="13"/>
    </row>
    <row r="1918" spans="2:6">
      <c r="B1918" s="11"/>
      <c r="D1918" s="14"/>
      <c r="F1918" s="13"/>
    </row>
    <row r="1919" spans="2:6">
      <c r="B1919" s="11"/>
      <c r="D1919" s="14"/>
      <c r="F1919" s="13"/>
    </row>
    <row r="1920" spans="2:6">
      <c r="B1920" s="11"/>
      <c r="D1920" s="14"/>
      <c r="F1920" s="13"/>
    </row>
    <row r="1921" spans="2:6">
      <c r="B1921" s="11"/>
      <c r="D1921" s="14"/>
      <c r="F1921" s="13"/>
    </row>
    <row r="1922" spans="2:6">
      <c r="B1922" s="11"/>
      <c r="D1922" s="14"/>
      <c r="F1922" s="13"/>
    </row>
    <row r="1923" spans="2:6">
      <c r="B1923" s="11"/>
      <c r="D1923" s="14"/>
      <c r="F1923" s="13"/>
    </row>
    <row r="1924" spans="2:6">
      <c r="B1924" s="11"/>
      <c r="D1924" s="14"/>
      <c r="F1924" s="13"/>
    </row>
    <row r="1925" spans="2:6">
      <c r="B1925" s="11"/>
      <c r="D1925" s="14"/>
      <c r="F1925" s="13"/>
    </row>
    <row r="1926" spans="2:6">
      <c r="B1926" s="11"/>
      <c r="D1926" s="14"/>
      <c r="F1926" s="13"/>
    </row>
    <row r="1927" spans="2:6">
      <c r="B1927" s="11"/>
      <c r="D1927" s="14"/>
      <c r="F1927" s="13"/>
    </row>
    <row r="1928" spans="2:6">
      <c r="B1928" s="11"/>
      <c r="D1928" s="14"/>
      <c r="F1928" s="13"/>
    </row>
    <row r="1929" spans="2:6">
      <c r="B1929" s="11"/>
      <c r="D1929" s="14"/>
      <c r="F1929" s="13"/>
    </row>
    <row r="1930" spans="2:6">
      <c r="B1930" s="11"/>
      <c r="D1930" s="14"/>
      <c r="F1930" s="13"/>
    </row>
    <row r="1931" spans="2:6">
      <c r="B1931" s="11"/>
      <c r="D1931" s="14"/>
      <c r="F1931" s="13"/>
    </row>
    <row r="1932" spans="2:6">
      <c r="B1932" s="11"/>
      <c r="D1932" s="14"/>
      <c r="F1932" s="13"/>
    </row>
    <row r="1933" spans="2:6">
      <c r="B1933" s="11"/>
      <c r="D1933" s="14"/>
      <c r="F1933" s="13"/>
    </row>
    <row r="1934" spans="2:6">
      <c r="B1934" s="11"/>
      <c r="D1934" s="14"/>
      <c r="F1934" s="13"/>
    </row>
    <row r="1935" spans="2:6">
      <c r="B1935" s="11"/>
      <c r="D1935" s="14"/>
      <c r="F1935" s="13"/>
    </row>
    <row r="1936" spans="2:6">
      <c r="B1936" s="11"/>
      <c r="D1936" s="14"/>
      <c r="F1936" s="13"/>
    </row>
    <row r="1937" spans="2:6">
      <c r="B1937" s="11"/>
      <c r="D1937" s="14"/>
      <c r="F1937" s="13"/>
    </row>
    <row r="1938" spans="2:6">
      <c r="B1938" s="11"/>
      <c r="D1938" s="14"/>
      <c r="F1938" s="13"/>
    </row>
    <row r="1939" spans="2:6">
      <c r="B1939" s="11"/>
      <c r="D1939" s="14"/>
      <c r="F1939" s="13"/>
    </row>
    <row r="1940" spans="2:6">
      <c r="B1940" s="11"/>
      <c r="D1940" s="14"/>
      <c r="F1940" s="13"/>
    </row>
    <row r="1941" spans="2:6">
      <c r="B1941" s="11"/>
      <c r="D1941" s="14"/>
      <c r="F1941" s="13"/>
    </row>
    <row r="1942" spans="2:6">
      <c r="B1942" s="11"/>
      <c r="D1942" s="14"/>
      <c r="F1942" s="13"/>
    </row>
    <row r="1943" spans="2:6">
      <c r="B1943" s="11"/>
      <c r="D1943" s="14"/>
      <c r="F1943" s="13"/>
    </row>
    <row r="1944" spans="2:6">
      <c r="B1944" s="11"/>
      <c r="D1944" s="14"/>
      <c r="F1944" s="13"/>
    </row>
    <row r="1945" spans="2:6">
      <c r="B1945" s="11"/>
      <c r="D1945" s="14"/>
      <c r="F1945" s="13"/>
    </row>
    <row r="1946" spans="2:6">
      <c r="B1946" s="11"/>
      <c r="D1946" s="14"/>
      <c r="F1946" s="13"/>
    </row>
    <row r="1947" spans="2:6">
      <c r="B1947" s="11"/>
      <c r="D1947" s="14"/>
      <c r="F1947" s="13"/>
    </row>
    <row r="1948" spans="2:6">
      <c r="B1948" s="11"/>
      <c r="D1948" s="14"/>
      <c r="F1948" s="13"/>
    </row>
    <row r="1949" spans="2:6">
      <c r="B1949" s="11"/>
      <c r="D1949" s="14"/>
      <c r="F1949" s="13"/>
    </row>
    <row r="1950" spans="2:6">
      <c r="B1950" s="11"/>
      <c r="D1950" s="14"/>
      <c r="F1950" s="13"/>
    </row>
    <row r="1951" spans="2:6">
      <c r="B1951" s="11"/>
      <c r="D1951" s="14"/>
      <c r="F1951" s="13"/>
    </row>
    <row r="1952" spans="2:6">
      <c r="B1952" s="11"/>
      <c r="D1952" s="14"/>
      <c r="F1952" s="13"/>
    </row>
    <row r="1953" spans="2:6">
      <c r="B1953" s="11"/>
      <c r="D1953" s="14"/>
      <c r="F1953" s="13"/>
    </row>
    <row r="1954" spans="2:6">
      <c r="B1954" s="11"/>
      <c r="D1954" s="14"/>
      <c r="F1954" s="13"/>
    </row>
    <row r="1955" spans="2:6">
      <c r="B1955" s="11"/>
      <c r="D1955" s="14"/>
      <c r="F1955" s="13"/>
    </row>
    <row r="1956" spans="2:6">
      <c r="B1956" s="11"/>
      <c r="D1956" s="14"/>
      <c r="F1956" s="13"/>
    </row>
    <row r="1957" spans="2:6">
      <c r="B1957" s="11"/>
      <c r="D1957" s="14"/>
      <c r="F1957" s="13"/>
    </row>
    <row r="1958" spans="2:6">
      <c r="B1958" s="11"/>
      <c r="D1958" s="14"/>
      <c r="F1958" s="13"/>
    </row>
    <row r="1959" spans="2:6">
      <c r="B1959" s="11"/>
      <c r="D1959" s="14"/>
      <c r="F1959" s="13"/>
    </row>
    <row r="1960" spans="2:6">
      <c r="B1960" s="11"/>
      <c r="D1960" s="14"/>
      <c r="F1960" s="13"/>
    </row>
    <row r="1961" spans="2:6">
      <c r="B1961" s="11"/>
      <c r="D1961" s="14"/>
      <c r="F1961" s="13"/>
    </row>
    <row r="1962" spans="2:6">
      <c r="B1962" s="11"/>
      <c r="D1962" s="14"/>
      <c r="F1962" s="13"/>
    </row>
    <row r="1963" spans="2:6">
      <c r="B1963" s="11"/>
      <c r="D1963" s="14"/>
      <c r="F1963" s="13"/>
    </row>
    <row r="1964" spans="2:6">
      <c r="B1964" s="11"/>
      <c r="D1964" s="14"/>
      <c r="F1964" s="13"/>
    </row>
    <row r="1965" spans="2:6">
      <c r="B1965" s="11"/>
      <c r="D1965" s="14"/>
      <c r="F1965" s="13"/>
    </row>
    <row r="1966" spans="2:6">
      <c r="B1966" s="11"/>
      <c r="D1966" s="14"/>
      <c r="F1966" s="13"/>
    </row>
    <row r="1967" spans="2:6">
      <c r="B1967" s="11"/>
      <c r="D1967" s="14"/>
      <c r="F1967" s="13"/>
    </row>
    <row r="1968" spans="2:6">
      <c r="B1968" s="11"/>
      <c r="D1968" s="14"/>
      <c r="F1968" s="13"/>
    </row>
    <row r="1969" spans="2:6">
      <c r="B1969" s="11"/>
      <c r="D1969" s="14"/>
      <c r="F1969" s="13"/>
    </row>
    <row r="1970" spans="2:6">
      <c r="B1970" s="11"/>
      <c r="D1970" s="14"/>
      <c r="F1970" s="13"/>
    </row>
    <row r="1971" spans="2:6">
      <c r="B1971" s="11"/>
      <c r="D1971" s="14"/>
      <c r="F1971" s="13"/>
    </row>
    <row r="1972" spans="2:6">
      <c r="B1972" s="11"/>
      <c r="D1972" s="14"/>
      <c r="F1972" s="13"/>
    </row>
    <row r="1973" spans="2:6">
      <c r="B1973" s="11"/>
      <c r="D1973" s="14"/>
      <c r="F1973" s="13"/>
    </row>
    <row r="1974" spans="2:6">
      <c r="B1974" s="11"/>
      <c r="D1974" s="14"/>
      <c r="F1974" s="13"/>
    </row>
    <row r="1975" spans="2:6">
      <c r="B1975" s="11"/>
      <c r="D1975" s="14"/>
      <c r="F1975" s="13"/>
    </row>
    <row r="1976" spans="2:6">
      <c r="B1976" s="11"/>
      <c r="D1976" s="14"/>
      <c r="F1976" s="13"/>
    </row>
    <row r="1977" spans="2:6">
      <c r="B1977" s="11"/>
      <c r="D1977" s="14"/>
      <c r="F1977" s="13"/>
    </row>
    <row r="1978" spans="2:6">
      <c r="B1978" s="11"/>
      <c r="D1978" s="14"/>
      <c r="F1978" s="13"/>
    </row>
    <row r="1979" spans="2:6">
      <c r="B1979" s="11"/>
      <c r="D1979" s="14"/>
      <c r="F1979" s="13"/>
    </row>
    <row r="1980" spans="2:6">
      <c r="B1980" s="11"/>
      <c r="D1980" s="14"/>
      <c r="F1980" s="13"/>
    </row>
    <row r="1981" spans="2:6">
      <c r="B1981" s="11"/>
      <c r="D1981" s="14"/>
      <c r="F1981" s="13"/>
    </row>
    <row r="1982" spans="2:6">
      <c r="B1982" s="11"/>
      <c r="D1982" s="14"/>
      <c r="F1982" s="13"/>
    </row>
    <row r="1983" spans="2:6">
      <c r="B1983" s="11"/>
      <c r="D1983" s="14"/>
      <c r="F1983" s="13"/>
    </row>
    <row r="1984" spans="2:6">
      <c r="B1984" s="11"/>
      <c r="D1984" s="14"/>
      <c r="F1984" s="13"/>
    </row>
    <row r="1985" spans="2:6">
      <c r="B1985" s="11"/>
      <c r="D1985" s="14"/>
      <c r="F1985" s="13"/>
    </row>
    <row r="1986" spans="2:6">
      <c r="B1986" s="11"/>
      <c r="D1986" s="14"/>
      <c r="F1986" s="13"/>
    </row>
    <row r="1987" spans="2:6">
      <c r="B1987" s="11"/>
      <c r="D1987" s="14"/>
      <c r="F1987" s="13"/>
    </row>
    <row r="1988" spans="2:6">
      <c r="B1988" s="11"/>
      <c r="D1988" s="14"/>
      <c r="F1988" s="13"/>
    </row>
    <row r="1989" spans="2:6">
      <c r="B1989" s="11"/>
      <c r="D1989" s="14"/>
      <c r="F1989" s="13"/>
    </row>
    <row r="1990" spans="2:6">
      <c r="B1990" s="11"/>
      <c r="D1990" s="14"/>
      <c r="F1990" s="13"/>
    </row>
    <row r="1991" spans="2:6">
      <c r="B1991" s="11"/>
      <c r="D1991" s="14"/>
      <c r="F1991" s="13"/>
    </row>
    <row r="1992" spans="2:6">
      <c r="B1992" s="11"/>
      <c r="D1992" s="14"/>
      <c r="F1992" s="13"/>
    </row>
    <row r="1993" spans="2:6">
      <c r="B1993" s="11"/>
      <c r="D1993" s="14"/>
      <c r="F1993" s="13"/>
    </row>
    <row r="1994" spans="2:6">
      <c r="B1994" s="11"/>
      <c r="D1994" s="14"/>
      <c r="F1994" s="13"/>
    </row>
    <row r="1995" spans="2:6">
      <c r="B1995" s="11"/>
      <c r="D1995" s="14"/>
      <c r="F1995" s="13"/>
    </row>
    <row r="1996" spans="2:6">
      <c r="B1996" s="11"/>
      <c r="D1996" s="14"/>
      <c r="F1996" s="13"/>
    </row>
    <row r="1997" spans="2:6">
      <c r="B1997" s="11"/>
      <c r="D1997" s="14"/>
      <c r="F1997" s="13"/>
    </row>
    <row r="1998" spans="2:6">
      <c r="B1998" s="11"/>
      <c r="D1998" s="14"/>
      <c r="F1998" s="13"/>
    </row>
    <row r="1999" spans="2:6">
      <c r="B1999" s="11"/>
      <c r="D1999" s="14"/>
      <c r="F1999" s="13"/>
    </row>
    <row r="2000" spans="2:6">
      <c r="B2000" s="11"/>
      <c r="D2000" s="14"/>
      <c r="F2000" s="13"/>
    </row>
    <row r="2001" spans="2:6">
      <c r="B2001" s="11"/>
      <c r="D2001" s="14"/>
      <c r="F2001" s="13"/>
    </row>
    <row r="2002" spans="2:6">
      <c r="B2002" s="11"/>
      <c r="D2002" s="14"/>
      <c r="F2002" s="13"/>
    </row>
    <row r="2003" spans="2:6">
      <c r="B2003" s="11"/>
      <c r="D2003" s="14"/>
      <c r="F2003" s="13"/>
    </row>
    <row r="2004" spans="2:6">
      <c r="B2004" s="11"/>
      <c r="D2004" s="14"/>
      <c r="F2004" s="13"/>
    </row>
    <row r="2005" spans="2:6">
      <c r="B2005" s="11"/>
      <c r="D2005" s="14"/>
      <c r="F2005" s="13"/>
    </row>
    <row r="2006" spans="2:6">
      <c r="B2006" s="11"/>
      <c r="D2006" s="14"/>
      <c r="F2006" s="13"/>
    </row>
    <row r="2007" spans="2:6">
      <c r="B2007" s="11"/>
      <c r="D2007" s="14"/>
      <c r="F2007" s="13"/>
    </row>
    <row r="2008" spans="2:6">
      <c r="B2008" s="11"/>
      <c r="D2008" s="14"/>
      <c r="F2008" s="13"/>
    </row>
    <row r="2009" spans="2:6">
      <c r="B2009" s="11"/>
      <c r="D2009" s="14"/>
      <c r="F2009" s="13"/>
    </row>
    <row r="2010" spans="2:6">
      <c r="B2010" s="11"/>
      <c r="D2010" s="14"/>
      <c r="F2010" s="13"/>
    </row>
    <row r="2011" spans="2:6">
      <c r="B2011" s="11"/>
      <c r="D2011" s="14"/>
      <c r="F2011" s="13"/>
    </row>
    <row r="2012" spans="2:6">
      <c r="B2012" s="11"/>
      <c r="D2012" s="14"/>
      <c r="F2012" s="13"/>
    </row>
    <row r="2013" spans="2:6">
      <c r="B2013" s="11"/>
      <c r="D2013" s="14"/>
      <c r="F2013" s="13"/>
    </row>
    <row r="2014" spans="2:6">
      <c r="B2014" s="11"/>
      <c r="D2014" s="14"/>
      <c r="F2014" s="13"/>
    </row>
    <row r="2015" spans="2:6">
      <c r="B2015" s="11"/>
      <c r="D2015" s="14"/>
      <c r="F2015" s="13"/>
    </row>
    <row r="2016" spans="2:6">
      <c r="B2016" s="11"/>
      <c r="D2016" s="14"/>
      <c r="F2016" s="13"/>
    </row>
    <row r="2017" spans="2:6">
      <c r="B2017" s="11"/>
      <c r="D2017" s="14"/>
      <c r="F2017" s="13"/>
    </row>
    <row r="2018" spans="2:6">
      <c r="B2018" s="11"/>
      <c r="D2018" s="14"/>
      <c r="F2018" s="13"/>
    </row>
    <row r="2019" spans="2:6">
      <c r="B2019" s="11"/>
      <c r="D2019" s="14"/>
      <c r="F2019" s="13"/>
    </row>
    <row r="2020" spans="2:6">
      <c r="B2020" s="11"/>
      <c r="D2020" s="14"/>
      <c r="F2020" s="13"/>
    </row>
    <row r="2021" spans="2:6">
      <c r="B2021" s="11"/>
      <c r="D2021" s="14"/>
      <c r="F2021" s="13"/>
    </row>
    <row r="2022" spans="2:6">
      <c r="B2022" s="11"/>
      <c r="D2022" s="14"/>
      <c r="F2022" s="13"/>
    </row>
    <row r="2023" spans="2:6">
      <c r="B2023" s="11"/>
      <c r="D2023" s="14"/>
      <c r="F2023" s="13"/>
    </row>
    <row r="2024" spans="2:6">
      <c r="B2024" s="11"/>
      <c r="D2024" s="14"/>
      <c r="F2024" s="13"/>
    </row>
    <row r="2025" spans="2:6">
      <c r="B2025" s="11"/>
      <c r="D2025" s="14"/>
      <c r="F2025" s="13"/>
    </row>
    <row r="2026" spans="2:6">
      <c r="B2026" s="11"/>
      <c r="D2026" s="14"/>
      <c r="F2026" s="13"/>
    </row>
    <row r="2027" spans="2:6">
      <c r="B2027" s="11"/>
      <c r="D2027" s="14"/>
      <c r="F2027" s="13"/>
    </row>
    <row r="2028" spans="2:6">
      <c r="B2028" s="11"/>
      <c r="D2028" s="14"/>
      <c r="F2028" s="13"/>
    </row>
    <row r="2029" spans="2:6">
      <c r="B2029" s="11"/>
      <c r="D2029" s="14"/>
      <c r="F2029" s="13"/>
    </row>
    <row r="2030" spans="2:6">
      <c r="B2030" s="11"/>
      <c r="D2030" s="14"/>
      <c r="F2030" s="13"/>
    </row>
    <row r="2031" spans="2:6">
      <c r="B2031" s="11"/>
      <c r="D2031" s="14"/>
      <c r="F2031" s="13"/>
    </row>
    <row r="2032" spans="2:6">
      <c r="B2032" s="11"/>
      <c r="D2032" s="14"/>
      <c r="F2032" s="13"/>
    </row>
    <row r="2033" spans="2:6">
      <c r="B2033" s="11"/>
      <c r="D2033" s="14"/>
      <c r="F2033" s="13"/>
    </row>
    <row r="2034" spans="2:6">
      <c r="B2034" s="11"/>
      <c r="D2034" s="14"/>
      <c r="F2034" s="13"/>
    </row>
    <row r="2035" spans="2:6">
      <c r="B2035" s="11"/>
      <c r="D2035" s="14"/>
      <c r="F2035" s="13"/>
    </row>
    <row r="2036" spans="2:6">
      <c r="B2036" s="11"/>
      <c r="D2036" s="14"/>
      <c r="F2036" s="13"/>
    </row>
    <row r="2037" spans="2:6">
      <c r="B2037" s="11"/>
      <c r="D2037" s="14"/>
      <c r="F2037" s="13"/>
    </row>
    <row r="2038" spans="2:6">
      <c r="B2038" s="11"/>
      <c r="D2038" s="14"/>
      <c r="F2038" s="13"/>
    </row>
    <row r="2039" spans="2:6">
      <c r="B2039" s="11"/>
      <c r="D2039" s="14"/>
      <c r="F2039" s="13"/>
    </row>
    <row r="2040" spans="2:6">
      <c r="B2040" s="11"/>
      <c r="D2040" s="14"/>
      <c r="F2040" s="13"/>
    </row>
    <row r="2041" spans="2:6">
      <c r="B2041" s="11"/>
      <c r="D2041" s="14"/>
      <c r="F2041" s="13"/>
    </row>
    <row r="2042" spans="2:6">
      <c r="B2042" s="11"/>
      <c r="D2042" s="14"/>
      <c r="F2042" s="13"/>
    </row>
    <row r="2043" spans="2:6">
      <c r="B2043" s="11"/>
      <c r="D2043" s="14"/>
      <c r="F2043" s="13"/>
    </row>
    <row r="2044" spans="2:6">
      <c r="B2044" s="11"/>
      <c r="D2044" s="14"/>
      <c r="F2044" s="13"/>
    </row>
    <row r="2045" spans="2:6">
      <c r="B2045" s="11"/>
      <c r="D2045" s="14"/>
      <c r="F2045" s="13"/>
    </row>
    <row r="2046" spans="2:6">
      <c r="B2046" s="11"/>
      <c r="D2046" s="14"/>
      <c r="F2046" s="13"/>
    </row>
    <row r="2047" spans="2:6">
      <c r="B2047" s="11"/>
      <c r="D2047" s="14"/>
      <c r="F2047" s="13"/>
    </row>
    <row r="2048" spans="2:6">
      <c r="B2048" s="11"/>
      <c r="D2048" s="14"/>
      <c r="F2048" s="13"/>
    </row>
    <row r="2049" spans="2:6">
      <c r="B2049" s="11"/>
      <c r="D2049" s="14"/>
      <c r="F2049" s="13"/>
    </row>
    <row r="2050" spans="2:6">
      <c r="B2050" s="11"/>
      <c r="D2050" s="14"/>
      <c r="F2050" s="13"/>
    </row>
    <row r="2051" spans="2:6">
      <c r="B2051" s="11"/>
      <c r="D2051" s="14"/>
      <c r="F2051" s="13"/>
    </row>
    <row r="2052" spans="2:6">
      <c r="B2052" s="11"/>
      <c r="D2052" s="14"/>
      <c r="F2052" s="13"/>
    </row>
    <row r="2053" spans="2:6">
      <c r="B2053" s="11"/>
      <c r="D2053" s="14"/>
      <c r="F2053" s="13"/>
    </row>
    <row r="2054" spans="2:6">
      <c r="B2054" s="11"/>
      <c r="D2054" s="14"/>
      <c r="F2054" s="13"/>
    </row>
    <row r="2055" spans="2:6">
      <c r="B2055" s="11"/>
      <c r="D2055" s="14"/>
      <c r="F2055" s="13"/>
    </row>
    <row r="2056" spans="2:6">
      <c r="B2056" s="11"/>
      <c r="D2056" s="14"/>
      <c r="F2056" s="13"/>
    </row>
    <row r="2057" spans="2:6">
      <c r="B2057" s="11"/>
      <c r="D2057" s="14"/>
      <c r="F2057" s="13"/>
    </row>
    <row r="2058" spans="2:6">
      <c r="B2058" s="11"/>
      <c r="D2058" s="14"/>
      <c r="F2058" s="13"/>
    </row>
    <row r="2059" spans="2:6">
      <c r="B2059" s="11"/>
      <c r="D2059" s="14"/>
      <c r="F2059" s="13"/>
    </row>
    <row r="2060" spans="2:6">
      <c r="B2060" s="11"/>
      <c r="D2060" s="14"/>
      <c r="F2060" s="13"/>
    </row>
    <row r="2061" spans="2:6">
      <c r="B2061" s="11"/>
      <c r="D2061" s="14"/>
      <c r="F2061" s="13"/>
    </row>
    <row r="2062" spans="2:6">
      <c r="B2062" s="11"/>
      <c r="D2062" s="14"/>
      <c r="F2062" s="13"/>
    </row>
    <row r="2063" spans="2:6">
      <c r="B2063" s="11"/>
      <c r="D2063" s="14"/>
      <c r="F2063" s="13"/>
    </row>
    <row r="2064" spans="2:6">
      <c r="B2064" s="11"/>
      <c r="D2064" s="14"/>
      <c r="F2064" s="13"/>
    </row>
    <row r="2065" spans="2:6">
      <c r="B2065" s="11"/>
      <c r="D2065" s="14"/>
      <c r="F2065" s="13"/>
    </row>
    <row r="2066" spans="2:6">
      <c r="B2066" s="11"/>
      <c r="D2066" s="14"/>
      <c r="F2066" s="13"/>
    </row>
    <row r="2067" spans="2:6">
      <c r="B2067" s="11"/>
      <c r="D2067" s="14"/>
      <c r="F2067" s="13"/>
    </row>
    <row r="2068" spans="2:6">
      <c r="B2068" s="11"/>
      <c r="D2068" s="14"/>
      <c r="F2068" s="13"/>
    </row>
    <row r="2069" spans="2:6">
      <c r="B2069" s="11"/>
      <c r="D2069" s="14"/>
      <c r="F2069" s="13"/>
    </row>
    <row r="2070" spans="2:6">
      <c r="B2070" s="11"/>
      <c r="D2070" s="14"/>
      <c r="F2070" s="13"/>
    </row>
    <row r="2071" spans="2:6">
      <c r="B2071" s="11"/>
      <c r="D2071" s="14"/>
      <c r="F2071" s="13"/>
    </row>
    <row r="2072" spans="2:6">
      <c r="B2072" s="11"/>
      <c r="D2072" s="14"/>
      <c r="F2072" s="13"/>
    </row>
    <row r="2073" spans="2:6">
      <c r="B2073" s="11"/>
      <c r="D2073" s="14"/>
      <c r="F2073" s="13"/>
    </row>
    <row r="2074" spans="2:6">
      <c r="B2074" s="11"/>
      <c r="D2074" s="14"/>
      <c r="F2074" s="13"/>
    </row>
    <row r="2075" spans="2:6">
      <c r="B2075" s="11"/>
      <c r="D2075" s="14"/>
      <c r="F2075" s="13"/>
    </row>
    <row r="2076" spans="2:6">
      <c r="B2076" s="11"/>
      <c r="D2076" s="14"/>
      <c r="F2076" s="13"/>
    </row>
    <row r="2077" spans="2:6">
      <c r="B2077" s="11"/>
      <c r="D2077" s="14"/>
      <c r="F2077" s="13"/>
    </row>
    <row r="2078" spans="2:6">
      <c r="B2078" s="11"/>
      <c r="D2078" s="14"/>
      <c r="F2078" s="13"/>
    </row>
    <row r="2079" spans="2:6">
      <c r="B2079" s="11"/>
      <c r="D2079" s="14"/>
      <c r="F2079" s="13"/>
    </row>
    <row r="2080" spans="2:6">
      <c r="B2080" s="11"/>
      <c r="D2080" s="14"/>
      <c r="F2080" s="13"/>
    </row>
    <row r="2081" spans="2:6">
      <c r="B2081" s="11"/>
      <c r="D2081" s="14"/>
      <c r="F2081" s="13"/>
    </row>
    <row r="2082" spans="2:6">
      <c r="B2082" s="11"/>
      <c r="D2082" s="14"/>
      <c r="F2082" s="13"/>
    </row>
    <row r="2083" spans="2:6">
      <c r="B2083" s="11"/>
      <c r="D2083" s="14"/>
      <c r="F2083" s="13"/>
    </row>
    <row r="2084" spans="2:6">
      <c r="B2084" s="11"/>
      <c r="D2084" s="14"/>
      <c r="F2084" s="13"/>
    </row>
    <row r="2085" spans="2:6">
      <c r="B2085" s="11"/>
      <c r="D2085" s="14"/>
      <c r="F2085" s="13"/>
    </row>
    <row r="2086" spans="2:6">
      <c r="B2086" s="11"/>
      <c r="D2086" s="14"/>
      <c r="F2086" s="13"/>
    </row>
    <row r="2087" spans="2:6">
      <c r="B2087" s="11"/>
      <c r="D2087" s="14"/>
      <c r="F2087" s="13"/>
    </row>
    <row r="2088" spans="2:6">
      <c r="B2088" s="11"/>
      <c r="D2088" s="14"/>
      <c r="F2088" s="13"/>
    </row>
    <row r="2089" spans="2:6">
      <c r="B2089" s="11"/>
      <c r="D2089" s="14"/>
      <c r="F2089" s="13"/>
    </row>
    <row r="2090" spans="2:6">
      <c r="B2090" s="11"/>
      <c r="D2090" s="14"/>
      <c r="F2090" s="13"/>
    </row>
    <row r="2091" spans="2:6">
      <c r="B2091" s="11"/>
      <c r="D2091" s="14"/>
      <c r="F2091" s="13"/>
    </row>
    <row r="2092" spans="2:6">
      <c r="B2092" s="11"/>
      <c r="D2092" s="14"/>
      <c r="F2092" s="13"/>
    </row>
    <row r="2093" spans="2:6">
      <c r="B2093" s="11"/>
      <c r="D2093" s="14"/>
      <c r="F2093" s="13"/>
    </row>
    <row r="2094" spans="2:6">
      <c r="B2094" s="11"/>
      <c r="D2094" s="14"/>
      <c r="F2094" s="13"/>
    </row>
    <row r="2095" spans="2:6">
      <c r="B2095" s="11"/>
      <c r="D2095" s="14"/>
      <c r="F2095" s="13"/>
    </row>
    <row r="2096" spans="2:6">
      <c r="B2096" s="11"/>
      <c r="D2096" s="14"/>
      <c r="F2096" s="13"/>
    </row>
    <row r="2097" spans="2:6">
      <c r="B2097" s="11"/>
      <c r="D2097" s="14"/>
      <c r="F2097" s="13"/>
    </row>
    <row r="2098" spans="2:6">
      <c r="B2098" s="11"/>
      <c r="D2098" s="14"/>
      <c r="F2098" s="13"/>
    </row>
    <row r="2099" spans="2:6">
      <c r="B2099" s="11"/>
      <c r="D2099" s="14"/>
      <c r="F2099" s="13"/>
    </row>
    <row r="2100" spans="2:6">
      <c r="B2100" s="11"/>
      <c r="D2100" s="14"/>
      <c r="F2100" s="13"/>
    </row>
    <row r="2101" spans="2:6">
      <c r="B2101" s="11"/>
      <c r="D2101" s="14"/>
      <c r="F2101" s="13"/>
    </row>
    <row r="2102" spans="2:6">
      <c r="B2102" s="11"/>
      <c r="D2102" s="14"/>
      <c r="F2102" s="13"/>
    </row>
    <row r="2103" spans="2:6">
      <c r="B2103" s="11"/>
      <c r="D2103" s="14"/>
      <c r="F2103" s="13"/>
    </row>
    <row r="2104" spans="2:6">
      <c r="B2104" s="11"/>
      <c r="D2104" s="14"/>
      <c r="F2104" s="13"/>
    </row>
    <row r="2105" spans="2:6">
      <c r="B2105" s="11"/>
      <c r="D2105" s="14"/>
      <c r="F2105" s="13"/>
    </row>
    <row r="2106" spans="2:6">
      <c r="B2106" s="11"/>
      <c r="D2106" s="14"/>
      <c r="F2106" s="13"/>
    </row>
    <row r="2107" spans="2:6">
      <c r="B2107" s="11"/>
      <c r="D2107" s="14"/>
      <c r="F2107" s="13"/>
    </row>
    <row r="2108" spans="2:6">
      <c r="B2108" s="11"/>
      <c r="D2108" s="14"/>
      <c r="F2108" s="13"/>
    </row>
    <row r="2109" spans="2:6">
      <c r="B2109" s="11"/>
      <c r="D2109" s="14"/>
      <c r="F2109" s="13"/>
    </row>
    <row r="2110" spans="2:6">
      <c r="B2110" s="11"/>
      <c r="D2110" s="14"/>
      <c r="F2110" s="13"/>
    </row>
    <row r="2111" spans="2:6">
      <c r="B2111" s="11"/>
      <c r="D2111" s="14"/>
      <c r="F2111" s="13"/>
    </row>
    <row r="2112" spans="2:6">
      <c r="B2112" s="11"/>
      <c r="D2112" s="14"/>
      <c r="F2112" s="13"/>
    </row>
    <row r="2113" spans="2:6">
      <c r="B2113" s="11"/>
      <c r="D2113" s="14"/>
      <c r="F2113" s="13"/>
    </row>
    <row r="2114" spans="2:6">
      <c r="B2114" s="11"/>
      <c r="D2114" s="14"/>
      <c r="F2114" s="13"/>
    </row>
    <row r="2115" spans="2:6">
      <c r="B2115" s="11"/>
      <c r="D2115" s="14"/>
      <c r="F2115" s="13"/>
    </row>
    <row r="2116" spans="2:6">
      <c r="B2116" s="11"/>
      <c r="D2116" s="14"/>
      <c r="F2116" s="13"/>
    </row>
    <row r="2117" spans="2:6">
      <c r="B2117" s="11"/>
      <c r="D2117" s="14"/>
      <c r="F2117" s="13"/>
    </row>
    <row r="2118" spans="2:6">
      <c r="B2118" s="11"/>
      <c r="D2118" s="14"/>
      <c r="F2118" s="13"/>
    </row>
    <row r="2119" spans="2:6">
      <c r="B2119" s="11"/>
      <c r="D2119" s="14"/>
      <c r="F2119" s="13"/>
    </row>
    <row r="2120" spans="2:6">
      <c r="B2120" s="11"/>
      <c r="D2120" s="14"/>
      <c r="F2120" s="13"/>
    </row>
    <row r="2121" spans="2:6">
      <c r="B2121" s="11"/>
      <c r="D2121" s="14"/>
      <c r="F2121" s="13"/>
    </row>
    <row r="2122" spans="2:6">
      <c r="B2122" s="11"/>
      <c r="D2122" s="14"/>
      <c r="F2122" s="13"/>
    </row>
    <row r="2123" spans="2:6">
      <c r="B2123" s="11"/>
      <c r="D2123" s="14"/>
      <c r="F2123" s="13"/>
    </row>
    <row r="2124" spans="2:6">
      <c r="B2124" s="11"/>
      <c r="D2124" s="14"/>
      <c r="F2124" s="13"/>
    </row>
    <row r="2125" spans="2:6">
      <c r="B2125" s="11"/>
      <c r="D2125" s="14"/>
      <c r="F2125" s="13"/>
    </row>
    <row r="2126" spans="2:6">
      <c r="B2126" s="11"/>
      <c r="D2126" s="14"/>
      <c r="F2126" s="13"/>
    </row>
    <row r="2127" spans="2:6">
      <c r="B2127" s="11"/>
      <c r="D2127" s="14"/>
      <c r="F2127" s="13"/>
    </row>
    <row r="2128" spans="2:6">
      <c r="B2128" s="11"/>
      <c r="D2128" s="14"/>
      <c r="F2128" s="13"/>
    </row>
    <row r="2129" spans="2:6">
      <c r="B2129" s="11"/>
      <c r="D2129" s="14"/>
      <c r="F2129" s="13"/>
    </row>
    <row r="2130" spans="2:6">
      <c r="B2130" s="11"/>
      <c r="D2130" s="14"/>
      <c r="F2130" s="13"/>
    </row>
    <row r="2131" spans="2:6">
      <c r="B2131" s="11"/>
      <c r="D2131" s="14"/>
      <c r="F2131" s="13"/>
    </row>
    <row r="2132" spans="2:6">
      <c r="B2132" s="11"/>
      <c r="D2132" s="14"/>
      <c r="F2132" s="13"/>
    </row>
    <row r="2133" spans="2:6">
      <c r="B2133" s="11"/>
      <c r="D2133" s="14"/>
      <c r="F2133" s="13"/>
    </row>
    <row r="2134" spans="2:6">
      <c r="B2134" s="11"/>
      <c r="D2134" s="14"/>
      <c r="F2134" s="13"/>
    </row>
    <row r="2135" spans="2:6">
      <c r="B2135" s="11"/>
      <c r="D2135" s="14"/>
      <c r="F2135" s="13"/>
    </row>
    <row r="2136" spans="2:6">
      <c r="B2136" s="11"/>
      <c r="D2136" s="14"/>
      <c r="F2136" s="13"/>
    </row>
    <row r="2137" spans="2:6">
      <c r="B2137" s="11"/>
      <c r="D2137" s="14"/>
      <c r="F2137" s="13"/>
    </row>
    <row r="2138" spans="2:6">
      <c r="B2138" s="11"/>
      <c r="D2138" s="14"/>
      <c r="F2138" s="13"/>
    </row>
    <row r="2139" spans="2:6">
      <c r="B2139" s="11"/>
      <c r="D2139" s="14"/>
      <c r="F2139" s="13"/>
    </row>
    <row r="2140" spans="2:6">
      <c r="B2140" s="11"/>
      <c r="D2140" s="14"/>
      <c r="F2140" s="13"/>
    </row>
    <row r="2141" spans="2:6">
      <c r="B2141" s="11"/>
      <c r="D2141" s="14"/>
      <c r="F2141" s="13"/>
    </row>
    <row r="2142" spans="2:6">
      <c r="B2142" s="11"/>
      <c r="D2142" s="14"/>
      <c r="F2142" s="13"/>
    </row>
    <row r="2143" spans="2:6">
      <c r="B2143" s="11"/>
      <c r="D2143" s="14"/>
      <c r="F2143" s="13"/>
    </row>
    <row r="2144" spans="2:6">
      <c r="B2144" s="11"/>
      <c r="D2144" s="14"/>
      <c r="F2144" s="13"/>
    </row>
    <row r="2145" spans="2:6">
      <c r="B2145" s="11"/>
      <c r="D2145" s="14"/>
      <c r="F2145" s="13"/>
    </row>
    <row r="2146" spans="2:6">
      <c r="B2146" s="11"/>
      <c r="D2146" s="14"/>
      <c r="F2146" s="13"/>
    </row>
    <row r="2147" spans="2:6">
      <c r="B2147" s="11"/>
      <c r="D2147" s="14"/>
      <c r="F2147" s="13"/>
    </row>
    <row r="2148" spans="2:6">
      <c r="B2148" s="11"/>
      <c r="D2148" s="14"/>
      <c r="F2148" s="13"/>
    </row>
    <row r="2149" spans="2:6">
      <c r="B2149" s="11"/>
      <c r="D2149" s="14"/>
      <c r="F2149" s="13"/>
    </row>
    <row r="2150" spans="2:6">
      <c r="B2150" s="11"/>
      <c r="D2150" s="14"/>
      <c r="F2150" s="13"/>
    </row>
    <row r="2151" spans="2:6">
      <c r="B2151" s="11"/>
      <c r="D2151" s="14"/>
      <c r="F2151" s="13"/>
    </row>
    <row r="2152" spans="2:6">
      <c r="B2152" s="11"/>
      <c r="D2152" s="14"/>
      <c r="F2152" s="13"/>
    </row>
    <row r="2153" spans="2:6">
      <c r="B2153" s="11"/>
      <c r="D2153" s="14"/>
      <c r="F2153" s="13"/>
    </row>
    <row r="2154" spans="2:6">
      <c r="B2154" s="11"/>
      <c r="D2154" s="14"/>
      <c r="F2154" s="13"/>
    </row>
    <row r="2155" spans="2:6">
      <c r="B2155" s="11"/>
      <c r="D2155" s="14"/>
      <c r="F2155" s="13"/>
    </row>
    <row r="2156" spans="2:6">
      <c r="B2156" s="11"/>
      <c r="D2156" s="14"/>
      <c r="F2156" s="13"/>
    </row>
    <row r="2157" spans="2:6">
      <c r="B2157" s="11"/>
      <c r="D2157" s="14"/>
      <c r="F2157" s="13"/>
    </row>
    <row r="2158" spans="2:6">
      <c r="B2158" s="11"/>
      <c r="D2158" s="14"/>
      <c r="F2158" s="13"/>
    </row>
    <row r="2159" spans="2:6">
      <c r="B2159" s="11"/>
      <c r="D2159" s="14"/>
      <c r="F2159" s="13"/>
    </row>
    <row r="2160" spans="2:6">
      <c r="B2160" s="11"/>
      <c r="D2160" s="14"/>
      <c r="F2160" s="13"/>
    </row>
    <row r="2161" spans="2:6">
      <c r="B2161" s="11"/>
      <c r="D2161" s="14"/>
      <c r="F2161" s="13"/>
    </row>
    <row r="2162" spans="2:6">
      <c r="B2162" s="11"/>
      <c r="D2162" s="14"/>
      <c r="F2162" s="13"/>
    </row>
    <row r="2163" spans="2:6">
      <c r="B2163" s="11"/>
      <c r="D2163" s="14"/>
      <c r="F2163" s="13"/>
    </row>
    <row r="2164" spans="2:6">
      <c r="B2164" s="11"/>
      <c r="D2164" s="14"/>
      <c r="F2164" s="13"/>
    </row>
    <row r="2165" spans="2:6">
      <c r="B2165" s="11"/>
      <c r="D2165" s="14"/>
      <c r="F2165" s="13"/>
    </row>
    <row r="2166" spans="2:6">
      <c r="B2166" s="11"/>
      <c r="D2166" s="14"/>
      <c r="F2166" s="13"/>
    </row>
    <row r="2167" spans="2:6">
      <c r="B2167" s="11"/>
      <c r="D2167" s="14"/>
      <c r="F2167" s="13"/>
    </row>
    <row r="2168" spans="2:6">
      <c r="B2168" s="11"/>
      <c r="D2168" s="14"/>
      <c r="F2168" s="13"/>
    </row>
    <row r="2169" spans="2:6">
      <c r="B2169" s="11"/>
      <c r="D2169" s="14"/>
      <c r="F2169" s="13"/>
    </row>
    <row r="2170" spans="2:6">
      <c r="B2170" s="11"/>
      <c r="D2170" s="14"/>
      <c r="F2170" s="13"/>
    </row>
    <row r="2171" spans="2:6">
      <c r="B2171" s="11"/>
      <c r="D2171" s="14"/>
      <c r="F2171" s="13"/>
    </row>
    <row r="2172" spans="2:6">
      <c r="B2172" s="11"/>
      <c r="D2172" s="14"/>
      <c r="F2172" s="13"/>
    </row>
    <row r="2173" spans="2:6">
      <c r="B2173" s="11"/>
      <c r="D2173" s="14"/>
      <c r="F2173" s="13"/>
    </row>
    <row r="2174" spans="2:6">
      <c r="B2174" s="11"/>
      <c r="D2174" s="14"/>
      <c r="F2174" s="13"/>
    </row>
    <row r="2175" spans="2:6">
      <c r="B2175" s="11"/>
      <c r="D2175" s="14"/>
      <c r="F2175" s="13"/>
    </row>
    <row r="2176" spans="2:6">
      <c r="B2176" s="11"/>
      <c r="D2176" s="14"/>
      <c r="F2176" s="13"/>
    </row>
    <row r="2177" spans="2:6">
      <c r="B2177" s="11"/>
      <c r="D2177" s="14"/>
      <c r="F2177" s="13"/>
    </row>
    <row r="2178" spans="2:6">
      <c r="B2178" s="11"/>
      <c r="D2178" s="14"/>
      <c r="F2178" s="13"/>
    </row>
    <row r="2179" spans="2:6">
      <c r="B2179" s="11"/>
      <c r="D2179" s="14"/>
      <c r="F2179" s="13"/>
    </row>
    <row r="2180" spans="2:6">
      <c r="B2180" s="11"/>
      <c r="D2180" s="14"/>
      <c r="F2180" s="13"/>
    </row>
    <row r="2181" spans="2:6">
      <c r="B2181" s="11"/>
      <c r="D2181" s="14"/>
      <c r="F2181" s="13"/>
    </row>
    <row r="2182" spans="2:6">
      <c r="B2182" s="11"/>
      <c r="D2182" s="14"/>
      <c r="F2182" s="13"/>
    </row>
    <row r="2183" spans="2:6">
      <c r="B2183" s="11"/>
      <c r="D2183" s="14"/>
      <c r="F2183" s="13"/>
    </row>
    <row r="2184" spans="2:6">
      <c r="B2184" s="11"/>
      <c r="D2184" s="14"/>
      <c r="F2184" s="13"/>
    </row>
    <row r="2185" spans="2:6">
      <c r="B2185" s="11"/>
      <c r="D2185" s="14"/>
      <c r="F2185" s="13"/>
    </row>
    <row r="2186" spans="2:6">
      <c r="B2186" s="11"/>
      <c r="D2186" s="14"/>
      <c r="F2186" s="13"/>
    </row>
    <row r="2187" spans="2:6">
      <c r="B2187" s="11"/>
      <c r="D2187" s="14"/>
      <c r="F2187" s="13"/>
    </row>
    <row r="2188" spans="2:6">
      <c r="B2188" s="11"/>
      <c r="D2188" s="14"/>
      <c r="F2188" s="13"/>
    </row>
    <row r="2189" spans="2:6">
      <c r="B2189" s="11"/>
      <c r="D2189" s="14"/>
      <c r="F2189" s="13"/>
    </row>
    <row r="2190" spans="2:6">
      <c r="B2190" s="11"/>
      <c r="D2190" s="14"/>
      <c r="F2190" s="13"/>
    </row>
    <row r="2191" spans="2:6">
      <c r="B2191" s="11"/>
      <c r="D2191" s="14"/>
      <c r="F2191" s="13"/>
    </row>
    <row r="2192" spans="2:6">
      <c r="B2192" s="11"/>
      <c r="D2192" s="14"/>
      <c r="F2192" s="13"/>
    </row>
    <row r="2193" spans="2:6">
      <c r="B2193" s="11"/>
      <c r="D2193" s="14"/>
      <c r="F2193" s="13"/>
    </row>
    <row r="2194" spans="2:6">
      <c r="B2194" s="11"/>
      <c r="D2194" s="14"/>
      <c r="F2194" s="13"/>
    </row>
    <row r="2195" spans="2:6">
      <c r="B2195" s="11"/>
      <c r="D2195" s="14"/>
      <c r="F2195" s="13"/>
    </row>
    <row r="2196" spans="2:6">
      <c r="B2196" s="11"/>
      <c r="D2196" s="14"/>
      <c r="F2196" s="13"/>
    </row>
    <row r="2197" spans="2:6">
      <c r="B2197" s="11"/>
      <c r="D2197" s="14"/>
      <c r="F2197" s="13"/>
    </row>
    <row r="2198" spans="2:6">
      <c r="B2198" s="11"/>
      <c r="D2198" s="14"/>
      <c r="F2198" s="13"/>
    </row>
    <row r="2199" spans="2:6">
      <c r="B2199" s="11"/>
      <c r="D2199" s="14"/>
      <c r="F2199" s="13"/>
    </row>
    <row r="2200" spans="2:6">
      <c r="B2200" s="11"/>
      <c r="D2200" s="14"/>
      <c r="F2200" s="13"/>
    </row>
    <row r="2201" spans="2:6">
      <c r="B2201" s="11"/>
      <c r="D2201" s="14"/>
      <c r="F2201" s="13"/>
    </row>
    <row r="2202" spans="2:6">
      <c r="B2202" s="11"/>
      <c r="D2202" s="14"/>
      <c r="F2202" s="13"/>
    </row>
    <row r="2203" spans="2:6">
      <c r="B2203" s="11"/>
      <c r="D2203" s="14"/>
      <c r="F2203" s="13"/>
    </row>
    <row r="2204" spans="2:6">
      <c r="B2204" s="11"/>
      <c r="D2204" s="14"/>
      <c r="F2204" s="13"/>
    </row>
    <row r="2205" spans="2:6">
      <c r="B2205" s="11"/>
      <c r="D2205" s="14"/>
      <c r="F2205" s="13"/>
    </row>
    <row r="2206" spans="2:6">
      <c r="B2206" s="11"/>
      <c r="D2206" s="14"/>
      <c r="F2206" s="13"/>
    </row>
    <row r="2207" spans="2:6">
      <c r="B2207" s="11"/>
      <c r="D2207" s="14"/>
      <c r="F2207" s="13"/>
    </row>
    <row r="2208" spans="2:6">
      <c r="B2208" s="11"/>
      <c r="D2208" s="14"/>
      <c r="F2208" s="13"/>
    </row>
    <row r="2209" spans="2:6">
      <c r="B2209" s="11"/>
      <c r="D2209" s="14"/>
      <c r="F2209" s="13"/>
    </row>
    <row r="2210" spans="2:6">
      <c r="B2210" s="11"/>
      <c r="D2210" s="14"/>
      <c r="F2210" s="13"/>
    </row>
    <row r="2211" spans="2:6">
      <c r="B2211" s="11"/>
      <c r="D2211" s="14"/>
      <c r="F2211" s="13"/>
    </row>
    <row r="2212" spans="2:6">
      <c r="B2212" s="11"/>
      <c r="D2212" s="14"/>
      <c r="F2212" s="13"/>
    </row>
    <row r="2213" spans="2:6">
      <c r="B2213" s="11"/>
      <c r="D2213" s="14"/>
      <c r="F2213" s="13"/>
    </row>
    <row r="2214" spans="2:6">
      <c r="B2214" s="11"/>
      <c r="D2214" s="14"/>
      <c r="F2214" s="13"/>
    </row>
    <row r="2215" spans="2:6">
      <c r="B2215" s="11"/>
      <c r="D2215" s="14"/>
      <c r="F2215" s="13"/>
    </row>
    <row r="2216" spans="2:6">
      <c r="B2216" s="11"/>
      <c r="D2216" s="14"/>
      <c r="F2216" s="13"/>
    </row>
    <row r="2217" spans="2:6">
      <c r="B2217" s="11"/>
      <c r="D2217" s="14"/>
      <c r="F2217" s="13"/>
    </row>
    <row r="2218" spans="2:6">
      <c r="B2218" s="11"/>
      <c r="D2218" s="14"/>
      <c r="F2218" s="13"/>
    </row>
    <row r="2219" spans="2:6">
      <c r="B2219" s="11"/>
      <c r="D2219" s="14"/>
      <c r="F2219" s="13"/>
    </row>
    <row r="2220" spans="2:6">
      <c r="B2220" s="11"/>
      <c r="D2220" s="14"/>
      <c r="F2220" s="13"/>
    </row>
    <row r="2221" spans="2:6">
      <c r="B2221" s="11"/>
      <c r="D2221" s="14"/>
      <c r="F2221" s="13"/>
    </row>
    <row r="2222" spans="2:6">
      <c r="B2222" s="11"/>
      <c r="D2222" s="14"/>
      <c r="F2222" s="13"/>
    </row>
    <row r="2223" spans="2:6">
      <c r="B2223" s="11"/>
      <c r="D2223" s="14"/>
      <c r="F2223" s="13"/>
    </row>
    <row r="2224" spans="2:6">
      <c r="B2224" s="11"/>
      <c r="D2224" s="14"/>
      <c r="F2224" s="13"/>
    </row>
    <row r="2225" spans="2:6">
      <c r="B2225" s="11"/>
      <c r="D2225" s="14"/>
      <c r="F2225" s="13"/>
    </row>
    <row r="2226" spans="2:6">
      <c r="B2226" s="11"/>
      <c r="D2226" s="14"/>
      <c r="F2226" s="13"/>
    </row>
    <row r="2227" spans="2:6">
      <c r="B2227" s="11"/>
      <c r="D2227" s="14"/>
      <c r="F2227" s="13"/>
    </row>
    <row r="2228" spans="2:6">
      <c r="B2228" s="11"/>
      <c r="D2228" s="14"/>
      <c r="F2228" s="13"/>
    </row>
    <row r="2229" spans="2:6">
      <c r="B2229" s="11"/>
      <c r="D2229" s="14"/>
      <c r="F2229" s="13"/>
    </row>
    <row r="2230" spans="2:6">
      <c r="B2230" s="11"/>
      <c r="D2230" s="14"/>
      <c r="F2230" s="13"/>
    </row>
    <row r="2231" spans="2:6">
      <c r="B2231" s="11"/>
      <c r="D2231" s="14"/>
      <c r="F2231" s="13"/>
    </row>
    <row r="2232" spans="2:6">
      <c r="B2232" s="11"/>
      <c r="D2232" s="14"/>
      <c r="F2232" s="13"/>
    </row>
    <row r="2233" spans="2:6">
      <c r="B2233" s="11"/>
      <c r="D2233" s="14"/>
      <c r="F2233" s="13"/>
    </row>
    <row r="2234" spans="2:6">
      <c r="B2234" s="11"/>
      <c r="D2234" s="14"/>
      <c r="F2234" s="13"/>
    </row>
    <row r="2235" spans="2:6">
      <c r="B2235" s="11"/>
      <c r="D2235" s="14"/>
      <c r="F2235" s="13"/>
    </row>
    <row r="2236" spans="2:6">
      <c r="B2236" s="11"/>
      <c r="D2236" s="14"/>
      <c r="F2236" s="13"/>
    </row>
    <row r="2237" spans="2:6">
      <c r="B2237" s="11"/>
      <c r="D2237" s="14"/>
      <c r="F2237" s="13"/>
    </row>
    <row r="2238" spans="2:6">
      <c r="B2238" s="11"/>
      <c r="D2238" s="14"/>
      <c r="F2238" s="13"/>
    </row>
    <row r="2239" spans="2:6">
      <c r="B2239" s="11"/>
      <c r="D2239" s="14"/>
      <c r="F2239" s="13"/>
    </row>
    <row r="2240" spans="2:6">
      <c r="B2240" s="11"/>
      <c r="D2240" s="14"/>
      <c r="F2240" s="13"/>
    </row>
    <row r="2241" spans="2:6">
      <c r="B2241" s="11"/>
      <c r="D2241" s="14"/>
      <c r="F2241" s="13"/>
    </row>
    <row r="2242" spans="2:6">
      <c r="B2242" s="11"/>
      <c r="D2242" s="14"/>
      <c r="F2242" s="13"/>
    </row>
    <row r="2243" spans="2:6">
      <c r="B2243" s="11"/>
      <c r="D2243" s="14"/>
      <c r="F2243" s="13"/>
    </row>
    <row r="2244" spans="2:6">
      <c r="B2244" s="11"/>
      <c r="D2244" s="14"/>
      <c r="F2244" s="13"/>
    </row>
    <row r="2245" spans="2:6">
      <c r="B2245" s="11"/>
      <c r="D2245" s="14"/>
      <c r="F2245" s="13"/>
    </row>
    <row r="2246" spans="2:6">
      <c r="B2246" s="11"/>
      <c r="D2246" s="14"/>
      <c r="F2246" s="13"/>
    </row>
    <row r="2247" spans="2:6">
      <c r="B2247" s="11"/>
      <c r="D2247" s="14"/>
      <c r="F2247" s="13"/>
    </row>
    <row r="2248" spans="2:6">
      <c r="B2248" s="11"/>
      <c r="D2248" s="14"/>
      <c r="F2248" s="13"/>
    </row>
    <row r="2249" spans="2:6">
      <c r="B2249" s="11"/>
      <c r="D2249" s="14"/>
      <c r="F2249" s="13"/>
    </row>
    <row r="2250" spans="2:6">
      <c r="B2250" s="11"/>
      <c r="D2250" s="14"/>
      <c r="F2250" s="13"/>
    </row>
    <row r="2251" spans="2:6">
      <c r="B2251" s="11"/>
      <c r="D2251" s="14"/>
      <c r="F2251" s="13"/>
    </row>
    <row r="2252" spans="2:6">
      <c r="B2252" s="11"/>
      <c r="D2252" s="14"/>
      <c r="F2252" s="13"/>
    </row>
    <row r="2253" spans="2:6">
      <c r="B2253" s="11"/>
      <c r="D2253" s="14"/>
      <c r="F2253" s="13"/>
    </row>
    <row r="2254" spans="2:6">
      <c r="B2254" s="11"/>
      <c r="D2254" s="14"/>
      <c r="F2254" s="13"/>
    </row>
    <row r="2255" spans="2:6">
      <c r="B2255" s="11"/>
      <c r="D2255" s="14"/>
      <c r="F2255" s="13"/>
    </row>
    <row r="2256" spans="2:6">
      <c r="B2256" s="11"/>
      <c r="D2256" s="14"/>
      <c r="F2256" s="13"/>
    </row>
    <row r="2257" spans="2:6">
      <c r="B2257" s="11"/>
      <c r="D2257" s="14"/>
      <c r="F2257" s="13"/>
    </row>
    <row r="2258" spans="2:6">
      <c r="B2258" s="11"/>
      <c r="D2258" s="14"/>
      <c r="F2258" s="13"/>
    </row>
    <row r="2259" spans="2:6">
      <c r="B2259" s="11"/>
      <c r="D2259" s="14"/>
      <c r="F2259" s="13"/>
    </row>
    <row r="2260" spans="2:6">
      <c r="B2260" s="11"/>
      <c r="D2260" s="14"/>
      <c r="F2260" s="13"/>
    </row>
    <row r="2261" spans="2:6">
      <c r="B2261" s="11"/>
      <c r="D2261" s="14"/>
      <c r="F2261" s="13"/>
    </row>
    <row r="2262" spans="2:6">
      <c r="B2262" s="11"/>
      <c r="D2262" s="14"/>
      <c r="F2262" s="13"/>
    </row>
    <row r="2263" spans="2:6">
      <c r="B2263" s="11"/>
      <c r="D2263" s="14"/>
      <c r="F2263" s="13"/>
    </row>
    <row r="2264" spans="2:6">
      <c r="B2264" s="11"/>
      <c r="D2264" s="14"/>
      <c r="F2264" s="13"/>
    </row>
    <row r="2265" spans="2:6">
      <c r="B2265" s="11"/>
      <c r="D2265" s="14"/>
      <c r="F2265" s="13"/>
    </row>
    <row r="2266" spans="2:6">
      <c r="B2266" s="11"/>
      <c r="D2266" s="14"/>
      <c r="F2266" s="13"/>
    </row>
    <row r="2267" spans="2:6">
      <c r="B2267" s="11"/>
      <c r="D2267" s="14"/>
      <c r="F2267" s="13"/>
    </row>
    <row r="2268" spans="2:6">
      <c r="B2268" s="11"/>
      <c r="D2268" s="14"/>
      <c r="F2268" s="13"/>
    </row>
    <row r="2269" spans="2:6">
      <c r="B2269" s="11"/>
      <c r="D2269" s="14"/>
      <c r="F2269" s="13"/>
    </row>
    <row r="2270" spans="2:6">
      <c r="B2270" s="11"/>
      <c r="D2270" s="14"/>
      <c r="F2270" s="13"/>
    </row>
    <row r="2271" spans="2:6">
      <c r="B2271" s="11"/>
      <c r="D2271" s="14"/>
      <c r="F2271" s="13"/>
    </row>
    <row r="2272" spans="2:6">
      <c r="B2272" s="11"/>
      <c r="D2272" s="14"/>
      <c r="F2272" s="13"/>
    </row>
    <row r="2273" spans="2:6">
      <c r="B2273" s="11"/>
      <c r="D2273" s="14"/>
      <c r="F2273" s="13"/>
    </row>
    <row r="2274" spans="2:6">
      <c r="B2274" s="11"/>
      <c r="D2274" s="14"/>
      <c r="F2274" s="13"/>
    </row>
    <row r="2275" spans="2:6">
      <c r="B2275" s="11"/>
      <c r="D2275" s="14"/>
      <c r="F2275" s="13"/>
    </row>
    <row r="2276" spans="2:6">
      <c r="B2276" s="11"/>
      <c r="D2276" s="14"/>
      <c r="F2276" s="13"/>
    </row>
    <row r="2277" spans="2:6">
      <c r="B2277" s="11"/>
      <c r="D2277" s="14"/>
      <c r="F2277" s="13"/>
    </row>
    <row r="2278" spans="2:6">
      <c r="B2278" s="11"/>
      <c r="D2278" s="14"/>
      <c r="F2278" s="13"/>
    </row>
    <row r="2279" spans="2:6">
      <c r="B2279" s="11"/>
      <c r="D2279" s="14"/>
      <c r="F2279" s="13"/>
    </row>
    <row r="2280" spans="2:6">
      <c r="B2280" s="11"/>
      <c r="D2280" s="14"/>
      <c r="F2280" s="13"/>
    </row>
    <row r="2281" spans="2:6">
      <c r="B2281" s="11"/>
      <c r="D2281" s="14"/>
      <c r="F2281" s="13"/>
    </row>
    <row r="2282" spans="2:6">
      <c r="B2282" s="11"/>
      <c r="D2282" s="14"/>
      <c r="F2282" s="13"/>
    </row>
    <row r="2283" spans="2:6">
      <c r="B2283" s="11"/>
      <c r="D2283" s="14"/>
      <c r="F2283" s="13"/>
    </row>
    <row r="2284" spans="2:6">
      <c r="B2284" s="11"/>
      <c r="D2284" s="14"/>
      <c r="F2284" s="13"/>
    </row>
    <row r="2285" spans="2:6">
      <c r="B2285" s="11"/>
      <c r="D2285" s="14"/>
      <c r="F2285" s="13"/>
    </row>
    <row r="2286" spans="2:6">
      <c r="B2286" s="11"/>
      <c r="D2286" s="14"/>
      <c r="F2286" s="13"/>
    </row>
    <row r="2287" spans="2:6">
      <c r="B2287" s="11"/>
      <c r="D2287" s="14"/>
      <c r="F2287" s="13"/>
    </row>
    <row r="2288" spans="2:6">
      <c r="B2288" s="11"/>
      <c r="D2288" s="14"/>
      <c r="F2288" s="13"/>
    </row>
    <row r="2289" spans="2:6">
      <c r="B2289" s="11"/>
      <c r="D2289" s="14"/>
      <c r="F2289" s="13"/>
    </row>
    <row r="2290" spans="2:6">
      <c r="B2290" s="11"/>
      <c r="D2290" s="14"/>
      <c r="F2290" s="13"/>
    </row>
    <row r="2291" spans="2:6">
      <c r="B2291" s="11"/>
      <c r="D2291" s="14"/>
      <c r="F2291" s="13"/>
    </row>
    <row r="2292" spans="2:6">
      <c r="B2292" s="11"/>
      <c r="D2292" s="14"/>
      <c r="F2292" s="13"/>
    </row>
    <row r="2293" spans="2:6">
      <c r="B2293" s="11"/>
      <c r="D2293" s="14"/>
      <c r="F2293" s="13"/>
    </row>
    <row r="2294" spans="2:6">
      <c r="B2294" s="11"/>
      <c r="D2294" s="14"/>
      <c r="F2294" s="13"/>
    </row>
    <row r="2295" spans="2:6">
      <c r="B2295" s="11"/>
      <c r="D2295" s="14"/>
      <c r="F2295" s="13"/>
    </row>
    <row r="2296" spans="2:6">
      <c r="B2296" s="11"/>
      <c r="D2296" s="14"/>
      <c r="F2296" s="13"/>
    </row>
    <row r="2297" spans="2:6">
      <c r="B2297" s="11"/>
      <c r="D2297" s="14"/>
      <c r="F2297" s="13"/>
    </row>
    <row r="2298" spans="2:6">
      <c r="B2298" s="11"/>
      <c r="D2298" s="14"/>
      <c r="F2298" s="13"/>
    </row>
    <row r="2299" spans="2:6">
      <c r="B2299" s="11"/>
      <c r="D2299" s="14"/>
      <c r="F2299" s="13"/>
    </row>
    <row r="2300" spans="2:6">
      <c r="B2300" s="11"/>
      <c r="D2300" s="14"/>
      <c r="F2300" s="13"/>
    </row>
    <row r="2301" spans="2:6">
      <c r="B2301" s="11"/>
      <c r="D2301" s="14"/>
      <c r="F2301" s="13"/>
    </row>
    <row r="2302" spans="2:6">
      <c r="B2302" s="11"/>
      <c r="D2302" s="14"/>
      <c r="F2302" s="13"/>
    </row>
    <row r="2303" spans="2:6">
      <c r="B2303" s="11"/>
      <c r="D2303" s="14"/>
      <c r="F2303" s="13"/>
    </row>
    <row r="2304" spans="2:6">
      <c r="B2304" s="11"/>
      <c r="D2304" s="14"/>
      <c r="F2304" s="13"/>
    </row>
    <row r="2305" spans="2:6">
      <c r="B2305" s="11"/>
      <c r="D2305" s="14"/>
      <c r="F2305" s="13"/>
    </row>
    <row r="2306" spans="2:6">
      <c r="B2306" s="11"/>
      <c r="D2306" s="14"/>
      <c r="F2306" s="13"/>
    </row>
    <row r="2307" spans="2:6">
      <c r="B2307" s="11"/>
      <c r="D2307" s="14"/>
      <c r="F2307" s="13"/>
    </row>
    <row r="2308" spans="2:6">
      <c r="B2308" s="11"/>
      <c r="D2308" s="14"/>
      <c r="F2308" s="13"/>
    </row>
    <row r="2309" spans="2:6">
      <c r="B2309" s="11"/>
      <c r="D2309" s="14"/>
      <c r="F2309" s="13"/>
    </row>
    <row r="2310" spans="2:6">
      <c r="B2310" s="11"/>
      <c r="D2310" s="14"/>
      <c r="F2310" s="13"/>
    </row>
    <row r="2311" spans="2:6">
      <c r="B2311" s="11"/>
      <c r="D2311" s="14"/>
      <c r="F2311" s="13"/>
    </row>
    <row r="2312" spans="2:6">
      <c r="B2312" s="11"/>
      <c r="D2312" s="14"/>
      <c r="F2312" s="13"/>
    </row>
    <row r="2313" spans="2:6">
      <c r="B2313" s="11"/>
      <c r="D2313" s="14"/>
      <c r="F2313" s="13"/>
    </row>
    <row r="2314" spans="2:6">
      <c r="B2314" s="11"/>
      <c r="D2314" s="14"/>
      <c r="F2314" s="13"/>
    </row>
    <row r="2315" spans="2:6">
      <c r="B2315" s="11"/>
      <c r="D2315" s="14"/>
      <c r="F2315" s="13"/>
    </row>
    <row r="2316" spans="2:6">
      <c r="B2316" s="11"/>
      <c r="D2316" s="14"/>
      <c r="F2316" s="13"/>
    </row>
    <row r="2317" spans="2:6">
      <c r="B2317" s="11"/>
      <c r="D2317" s="14"/>
      <c r="F2317" s="13"/>
    </row>
    <row r="2318" spans="2:6">
      <c r="B2318" s="11"/>
      <c r="D2318" s="14"/>
      <c r="F2318" s="13"/>
    </row>
    <row r="2319" spans="2:6">
      <c r="B2319" s="11"/>
      <c r="D2319" s="14"/>
      <c r="F2319" s="13"/>
    </row>
    <row r="2320" spans="2:6">
      <c r="B2320" s="11"/>
      <c r="D2320" s="14"/>
      <c r="F2320" s="13"/>
    </row>
    <row r="2321" spans="2:6">
      <c r="B2321" s="11"/>
      <c r="D2321" s="14"/>
      <c r="F2321" s="13"/>
    </row>
    <row r="2322" spans="2:6">
      <c r="B2322" s="11"/>
      <c r="D2322" s="14"/>
      <c r="F2322" s="13"/>
    </row>
    <row r="2323" spans="2:6">
      <c r="B2323" s="11"/>
      <c r="D2323" s="14"/>
      <c r="F2323" s="13"/>
    </row>
    <row r="2324" spans="2:6">
      <c r="B2324" s="11"/>
      <c r="D2324" s="14"/>
      <c r="F2324" s="13"/>
    </row>
    <row r="2325" spans="2:6">
      <c r="B2325" s="11"/>
      <c r="D2325" s="14"/>
      <c r="F2325" s="13"/>
    </row>
    <row r="2326" spans="2:6">
      <c r="B2326" s="11"/>
      <c r="D2326" s="14"/>
      <c r="F2326" s="13"/>
    </row>
    <row r="2327" spans="2:6">
      <c r="B2327" s="11"/>
      <c r="D2327" s="14"/>
      <c r="F2327" s="13"/>
    </row>
    <row r="2328" spans="2:6">
      <c r="B2328" s="11"/>
      <c r="D2328" s="14"/>
      <c r="F2328" s="13"/>
    </row>
    <row r="2329" spans="2:6">
      <c r="B2329" s="11"/>
      <c r="D2329" s="14"/>
      <c r="F2329" s="13"/>
    </row>
    <row r="2330" spans="2:6">
      <c r="B2330" s="11"/>
      <c r="D2330" s="14"/>
      <c r="F2330" s="13"/>
    </row>
    <row r="2331" spans="2:6">
      <c r="B2331" s="11"/>
      <c r="D2331" s="14"/>
      <c r="F2331" s="13"/>
    </row>
    <row r="2332" spans="2:6">
      <c r="B2332" s="11"/>
      <c r="D2332" s="14"/>
      <c r="F2332" s="13"/>
    </row>
    <row r="2333" spans="2:6">
      <c r="B2333" s="11"/>
      <c r="D2333" s="14"/>
      <c r="F2333" s="13"/>
    </row>
    <row r="2334" spans="2:6">
      <c r="B2334" s="11"/>
      <c r="D2334" s="14"/>
      <c r="F2334" s="13"/>
    </row>
    <row r="2335" spans="2:6">
      <c r="B2335" s="11"/>
      <c r="D2335" s="14"/>
      <c r="F2335" s="13"/>
    </row>
    <row r="2336" spans="2:6">
      <c r="B2336" s="11"/>
      <c r="D2336" s="14"/>
      <c r="F2336" s="13"/>
    </row>
    <row r="2337" spans="2:6">
      <c r="B2337" s="11"/>
      <c r="D2337" s="14"/>
      <c r="F2337" s="13"/>
    </row>
    <row r="2338" spans="2:6">
      <c r="B2338" s="11"/>
      <c r="D2338" s="14"/>
      <c r="F2338" s="13"/>
    </row>
    <row r="2339" spans="2:6">
      <c r="B2339" s="11"/>
      <c r="D2339" s="14"/>
      <c r="F2339" s="13"/>
    </row>
    <row r="2340" spans="2:6">
      <c r="B2340" s="11"/>
      <c r="D2340" s="14"/>
      <c r="F2340" s="13"/>
    </row>
    <row r="2341" spans="2:6">
      <c r="B2341" s="11"/>
      <c r="D2341" s="14"/>
      <c r="F2341" s="13"/>
    </row>
    <row r="2342" spans="2:6">
      <c r="B2342" s="11"/>
      <c r="D2342" s="14"/>
      <c r="F2342" s="13"/>
    </row>
    <row r="2343" spans="2:6">
      <c r="B2343" s="11"/>
      <c r="D2343" s="14"/>
      <c r="F2343" s="13"/>
    </row>
    <row r="2344" spans="2:6">
      <c r="B2344" s="11"/>
      <c r="D2344" s="14"/>
      <c r="F2344" s="13"/>
    </row>
    <row r="2345" spans="2:6">
      <c r="B2345" s="11"/>
      <c r="D2345" s="14"/>
      <c r="F2345" s="13"/>
    </row>
    <row r="2346" spans="2:6">
      <c r="B2346" s="11"/>
      <c r="D2346" s="14"/>
      <c r="F2346" s="13"/>
    </row>
    <row r="2347" spans="2:6">
      <c r="B2347" s="11"/>
      <c r="D2347" s="14"/>
      <c r="F2347" s="13"/>
    </row>
    <row r="2348" spans="2:6">
      <c r="B2348" s="11"/>
      <c r="D2348" s="14"/>
      <c r="F2348" s="13"/>
    </row>
    <row r="2349" spans="2:6">
      <c r="B2349" s="11"/>
      <c r="D2349" s="14"/>
      <c r="F2349" s="13"/>
    </row>
    <row r="2350" spans="2:6">
      <c r="B2350" s="11"/>
      <c r="D2350" s="14"/>
      <c r="F2350" s="13"/>
    </row>
    <row r="2351" spans="2:6">
      <c r="B2351" s="11"/>
      <c r="D2351" s="14"/>
      <c r="F2351" s="13"/>
    </row>
    <row r="2352" spans="2:6">
      <c r="B2352" s="11"/>
      <c r="D2352" s="14"/>
      <c r="F2352" s="13"/>
    </row>
    <row r="2353" spans="2:6">
      <c r="B2353" s="11"/>
      <c r="D2353" s="14"/>
      <c r="F2353" s="13"/>
    </row>
    <row r="2354" spans="2:6">
      <c r="B2354" s="11"/>
      <c r="D2354" s="14"/>
      <c r="F2354" s="13"/>
    </row>
    <row r="2355" spans="2:6">
      <c r="B2355" s="11"/>
      <c r="D2355" s="14"/>
      <c r="F2355" s="13"/>
    </row>
    <row r="2356" spans="2:6">
      <c r="B2356" s="11"/>
      <c r="D2356" s="14"/>
      <c r="F2356" s="13"/>
    </row>
    <row r="2357" spans="2:6">
      <c r="B2357" s="11"/>
      <c r="D2357" s="14"/>
      <c r="F2357" s="13"/>
    </row>
    <row r="2358" spans="2:6">
      <c r="B2358" s="11"/>
      <c r="D2358" s="14"/>
      <c r="F2358" s="13"/>
    </row>
    <row r="2359" spans="2:6">
      <c r="B2359" s="11"/>
      <c r="D2359" s="14"/>
      <c r="F2359" s="13"/>
    </row>
    <row r="2360" spans="2:6">
      <c r="B2360" s="11"/>
      <c r="D2360" s="14"/>
      <c r="F2360" s="13"/>
    </row>
    <row r="2361" spans="2:6">
      <c r="B2361" s="11"/>
      <c r="D2361" s="14"/>
      <c r="F2361" s="13"/>
    </row>
    <row r="2362" spans="2:6">
      <c r="B2362" s="11"/>
      <c r="D2362" s="14"/>
      <c r="F2362" s="13"/>
    </row>
    <row r="2363" spans="2:6">
      <c r="B2363" s="11"/>
      <c r="D2363" s="14"/>
      <c r="F2363" s="13"/>
    </row>
    <row r="2364" spans="2:6">
      <c r="B2364" s="11"/>
      <c r="D2364" s="14"/>
      <c r="F2364" s="13"/>
    </row>
    <row r="2365" spans="2:6">
      <c r="B2365" s="11"/>
      <c r="D2365" s="14"/>
      <c r="F2365" s="13"/>
    </row>
    <row r="2366" spans="2:6">
      <c r="B2366" s="11"/>
      <c r="D2366" s="14"/>
      <c r="F2366" s="13"/>
    </row>
    <row r="2367" spans="2:6">
      <c r="B2367" s="11"/>
      <c r="D2367" s="14"/>
      <c r="F2367" s="13"/>
    </row>
    <row r="2368" spans="2:6">
      <c r="B2368" s="11"/>
      <c r="D2368" s="14"/>
      <c r="F2368" s="13"/>
    </row>
    <row r="2369" spans="2:6">
      <c r="B2369" s="11"/>
      <c r="D2369" s="14"/>
      <c r="F2369" s="13"/>
    </row>
    <row r="2370" spans="2:6">
      <c r="B2370" s="11"/>
      <c r="D2370" s="14"/>
      <c r="F2370" s="13"/>
    </row>
    <row r="2371" spans="2:6">
      <c r="B2371" s="11"/>
      <c r="D2371" s="14"/>
      <c r="F2371" s="13"/>
    </row>
    <row r="2372" spans="2:6">
      <c r="B2372" s="11"/>
      <c r="D2372" s="14"/>
      <c r="F2372" s="13"/>
    </row>
    <row r="2373" spans="2:6">
      <c r="B2373" s="11"/>
      <c r="D2373" s="14"/>
      <c r="F2373" s="13"/>
    </row>
    <row r="2374" spans="2:6">
      <c r="B2374" s="11"/>
      <c r="D2374" s="14"/>
      <c r="F2374" s="13"/>
    </row>
    <row r="2375" spans="2:6">
      <c r="B2375" s="11"/>
      <c r="D2375" s="14"/>
      <c r="F2375" s="13"/>
    </row>
    <row r="2376" spans="2:6">
      <c r="B2376" s="11"/>
      <c r="D2376" s="14"/>
      <c r="F2376" s="13"/>
    </row>
    <row r="2377" spans="2:6">
      <c r="B2377" s="11"/>
      <c r="D2377" s="14"/>
      <c r="F2377" s="13"/>
    </row>
    <row r="2378" spans="2:6">
      <c r="B2378" s="11"/>
      <c r="D2378" s="14"/>
      <c r="F2378" s="13"/>
    </row>
    <row r="2379" spans="2:6">
      <c r="B2379" s="11"/>
      <c r="D2379" s="14"/>
      <c r="F2379" s="13"/>
    </row>
    <row r="2380" spans="2:6">
      <c r="B2380" s="11"/>
      <c r="D2380" s="14"/>
      <c r="F2380" s="13"/>
    </row>
    <row r="2381" spans="2:6">
      <c r="B2381" s="11"/>
      <c r="D2381" s="14"/>
      <c r="F2381" s="13"/>
    </row>
    <row r="2382" spans="2:6">
      <c r="B2382" s="11"/>
      <c r="D2382" s="14"/>
      <c r="F2382" s="13"/>
    </row>
    <row r="2383" spans="2:6">
      <c r="B2383" s="11"/>
      <c r="D2383" s="14"/>
      <c r="F2383" s="13"/>
    </row>
    <row r="2384" spans="2:6">
      <c r="B2384" s="11"/>
      <c r="D2384" s="14"/>
      <c r="F2384" s="13"/>
    </row>
    <row r="2385" spans="2:6">
      <c r="B2385" s="11"/>
      <c r="D2385" s="14"/>
      <c r="F2385" s="13"/>
    </row>
    <row r="2386" spans="2:6">
      <c r="B2386" s="11"/>
      <c r="D2386" s="14"/>
      <c r="F2386" s="13"/>
    </row>
    <row r="2387" spans="2:6">
      <c r="B2387" s="11"/>
      <c r="D2387" s="14"/>
      <c r="F2387" s="13"/>
    </row>
    <row r="2388" spans="2:6">
      <c r="B2388" s="11"/>
      <c r="D2388" s="14"/>
      <c r="F2388" s="13"/>
    </row>
    <row r="2389" spans="2:6">
      <c r="B2389" s="11"/>
      <c r="D2389" s="14"/>
      <c r="F2389" s="13"/>
    </row>
    <row r="2390" spans="2:6">
      <c r="B2390" s="11"/>
      <c r="D2390" s="14"/>
      <c r="F2390" s="13"/>
    </row>
    <row r="2391" spans="2:6">
      <c r="B2391" s="11"/>
      <c r="D2391" s="14"/>
      <c r="F2391" s="13"/>
    </row>
    <row r="2392" spans="2:6">
      <c r="B2392" s="11"/>
      <c r="D2392" s="14"/>
      <c r="F2392" s="13"/>
    </row>
    <row r="2393" spans="2:6">
      <c r="B2393" s="11"/>
      <c r="D2393" s="14"/>
      <c r="F2393" s="13"/>
    </row>
    <row r="2394" spans="2:6">
      <c r="B2394" s="11"/>
      <c r="D2394" s="14"/>
      <c r="F2394" s="13"/>
    </row>
    <row r="2395" spans="2:6">
      <c r="B2395" s="11"/>
      <c r="D2395" s="14"/>
      <c r="F2395" s="13"/>
    </row>
    <row r="2396" spans="2:6">
      <c r="B2396" s="11"/>
      <c r="D2396" s="14"/>
      <c r="F2396" s="13"/>
    </row>
    <row r="2397" spans="2:6">
      <c r="B2397" s="11"/>
      <c r="D2397" s="14"/>
      <c r="F2397" s="13"/>
    </row>
    <row r="2398" spans="2:6">
      <c r="B2398" s="11"/>
      <c r="D2398" s="14"/>
      <c r="F2398" s="13"/>
    </row>
    <row r="2399" spans="2:6">
      <c r="B2399" s="11"/>
      <c r="D2399" s="14"/>
      <c r="F2399" s="13"/>
    </row>
    <row r="2400" spans="2:6">
      <c r="B2400" s="11"/>
      <c r="D2400" s="14"/>
      <c r="F2400" s="13"/>
    </row>
    <row r="2401" spans="2:6">
      <c r="B2401" s="11"/>
      <c r="D2401" s="14"/>
      <c r="F2401" s="13"/>
    </row>
    <row r="2402" spans="2:6">
      <c r="B2402" s="11"/>
      <c r="D2402" s="14"/>
      <c r="F2402" s="13"/>
    </row>
    <row r="2403" spans="2:6">
      <c r="B2403" s="11"/>
      <c r="D2403" s="14"/>
      <c r="F2403" s="13"/>
    </row>
    <row r="2404" spans="2:6">
      <c r="B2404" s="11"/>
      <c r="D2404" s="14"/>
      <c r="F2404" s="13"/>
    </row>
    <row r="2405" spans="2:6">
      <c r="B2405" s="11"/>
      <c r="D2405" s="14"/>
      <c r="F2405" s="13"/>
    </row>
    <row r="2406" spans="2:6">
      <c r="B2406" s="11"/>
      <c r="D2406" s="14"/>
      <c r="F2406" s="13"/>
    </row>
    <row r="2407" spans="2:6">
      <c r="B2407" s="11"/>
      <c r="D2407" s="14"/>
      <c r="F2407" s="13"/>
    </row>
    <row r="2408" spans="2:6">
      <c r="B2408" s="11"/>
      <c r="D2408" s="14"/>
      <c r="F2408" s="13"/>
    </row>
    <row r="2409" spans="2:6">
      <c r="B2409" s="11"/>
      <c r="D2409" s="14"/>
      <c r="F2409" s="13"/>
    </row>
    <row r="2410" spans="2:6">
      <c r="B2410" s="11"/>
      <c r="D2410" s="14"/>
      <c r="F2410" s="13"/>
    </row>
    <row r="2411" spans="2:6">
      <c r="B2411" s="11"/>
      <c r="D2411" s="14"/>
      <c r="F2411" s="13"/>
    </row>
    <row r="2412" spans="2:6">
      <c r="B2412" s="11"/>
      <c r="D2412" s="14"/>
      <c r="F2412" s="13"/>
    </row>
    <row r="2413" spans="2:6">
      <c r="B2413" s="11"/>
      <c r="D2413" s="14"/>
      <c r="F2413" s="13"/>
    </row>
    <row r="2414" spans="2:6">
      <c r="B2414" s="11"/>
      <c r="D2414" s="14"/>
      <c r="F2414" s="13"/>
    </row>
    <row r="2415" spans="2:6">
      <c r="B2415" s="11"/>
      <c r="D2415" s="14"/>
      <c r="F2415" s="13"/>
    </row>
    <row r="2416" spans="2:6">
      <c r="B2416" s="11"/>
      <c r="D2416" s="14"/>
      <c r="F2416" s="13"/>
    </row>
    <row r="2417" spans="2:6">
      <c r="B2417" s="11"/>
      <c r="D2417" s="14"/>
      <c r="F2417" s="13"/>
    </row>
    <row r="2418" spans="2:6">
      <c r="B2418" s="11"/>
      <c r="D2418" s="14"/>
      <c r="F2418" s="13"/>
    </row>
    <row r="2419" spans="2:6">
      <c r="B2419" s="11"/>
      <c r="D2419" s="14"/>
      <c r="F2419" s="13"/>
    </row>
    <row r="2420" spans="2:6">
      <c r="B2420" s="11"/>
      <c r="D2420" s="14"/>
      <c r="F2420" s="13"/>
    </row>
    <row r="2421" spans="2:6">
      <c r="B2421" s="11"/>
      <c r="D2421" s="14"/>
      <c r="F2421" s="13"/>
    </row>
    <row r="2422" spans="2:6">
      <c r="B2422" s="11"/>
      <c r="D2422" s="14"/>
      <c r="F2422" s="13"/>
    </row>
    <row r="2423" spans="2:6">
      <c r="B2423" s="11"/>
      <c r="D2423" s="14"/>
      <c r="F2423" s="13"/>
    </row>
    <row r="2424" spans="2:6">
      <c r="B2424" s="11"/>
      <c r="D2424" s="14"/>
      <c r="F2424" s="13"/>
    </row>
    <row r="2425" spans="2:6">
      <c r="B2425" s="11"/>
      <c r="D2425" s="14"/>
      <c r="F2425" s="13"/>
    </row>
    <row r="2426" spans="2:6">
      <c r="B2426" s="11"/>
      <c r="D2426" s="14"/>
      <c r="F2426" s="13"/>
    </row>
    <row r="2427" spans="2:6">
      <c r="B2427" s="11"/>
      <c r="D2427" s="14"/>
      <c r="F2427" s="13"/>
    </row>
    <row r="2428" spans="2:6">
      <c r="B2428" s="11"/>
      <c r="D2428" s="14"/>
      <c r="F2428" s="13"/>
    </row>
    <row r="2429" spans="2:6">
      <c r="B2429" s="11"/>
      <c r="D2429" s="14"/>
      <c r="F2429" s="13"/>
    </row>
    <row r="2430" spans="2:6">
      <c r="B2430" s="11"/>
      <c r="D2430" s="14"/>
      <c r="F2430" s="13"/>
    </row>
    <row r="2431" spans="2:6">
      <c r="B2431" s="11"/>
      <c r="D2431" s="14"/>
      <c r="F2431" s="13"/>
    </row>
    <row r="2432" spans="2:6">
      <c r="B2432" s="11"/>
      <c r="D2432" s="14"/>
      <c r="F2432" s="13"/>
    </row>
    <row r="2433" spans="2:6">
      <c r="B2433" s="11"/>
      <c r="D2433" s="14"/>
      <c r="F2433" s="13"/>
    </row>
    <row r="2434" spans="2:6">
      <c r="B2434" s="11"/>
      <c r="D2434" s="14"/>
      <c r="F2434" s="13"/>
    </row>
    <row r="2435" spans="2:6">
      <c r="B2435" s="11"/>
      <c r="D2435" s="14"/>
      <c r="F2435" s="13"/>
    </row>
    <row r="2436" spans="2:6">
      <c r="B2436" s="11"/>
      <c r="D2436" s="14"/>
      <c r="F2436" s="13"/>
    </row>
    <row r="2437" spans="2:6">
      <c r="B2437" s="11"/>
      <c r="D2437" s="14"/>
      <c r="F2437" s="13"/>
    </row>
    <row r="2438" spans="2:6">
      <c r="B2438" s="11"/>
      <c r="D2438" s="14"/>
      <c r="F2438" s="13"/>
    </row>
    <row r="2439" spans="2:6">
      <c r="B2439" s="11"/>
      <c r="D2439" s="14"/>
      <c r="F2439" s="13"/>
    </row>
    <row r="2440" spans="2:6">
      <c r="B2440" s="11"/>
      <c r="D2440" s="14"/>
      <c r="F2440" s="13"/>
    </row>
    <row r="2441" spans="2:6">
      <c r="B2441" s="11"/>
      <c r="D2441" s="14"/>
      <c r="F2441" s="13"/>
    </row>
    <row r="2442" spans="2:6">
      <c r="B2442" s="11"/>
      <c r="D2442" s="14"/>
      <c r="F2442" s="13"/>
    </row>
    <row r="2443" spans="2:6">
      <c r="B2443" s="11"/>
      <c r="D2443" s="14"/>
      <c r="F2443" s="13"/>
    </row>
    <row r="2444" spans="2:6">
      <c r="B2444" s="11"/>
      <c r="D2444" s="14"/>
      <c r="F2444" s="13"/>
    </row>
    <row r="2445" spans="2:6">
      <c r="B2445" s="11"/>
      <c r="D2445" s="14"/>
      <c r="F2445" s="13"/>
    </row>
    <row r="2446" spans="2:6">
      <c r="B2446" s="11"/>
      <c r="D2446" s="14"/>
      <c r="F2446" s="13"/>
    </row>
    <row r="2447" spans="2:6">
      <c r="B2447" s="11"/>
      <c r="D2447" s="14"/>
      <c r="F2447" s="13"/>
    </row>
    <row r="2448" spans="2:6">
      <c r="B2448" s="11"/>
      <c r="D2448" s="14"/>
      <c r="F2448" s="13"/>
    </row>
    <row r="2449" spans="2:6">
      <c r="B2449" s="11"/>
      <c r="D2449" s="14"/>
      <c r="F2449" s="13"/>
    </row>
    <row r="2450" spans="2:6">
      <c r="B2450" s="11"/>
      <c r="D2450" s="14"/>
      <c r="F2450" s="13"/>
    </row>
    <row r="2451" spans="2:6">
      <c r="B2451" s="11"/>
      <c r="D2451" s="14"/>
      <c r="F2451" s="13"/>
    </row>
    <row r="2452" spans="2:6">
      <c r="B2452" s="11"/>
      <c r="D2452" s="14"/>
      <c r="F2452" s="13"/>
    </row>
    <row r="2453" spans="2:6">
      <c r="B2453" s="11"/>
      <c r="D2453" s="14"/>
      <c r="F2453" s="13"/>
    </row>
    <row r="2454" spans="2:6">
      <c r="B2454" s="11"/>
      <c r="D2454" s="14"/>
      <c r="F2454" s="13"/>
    </row>
    <row r="2455" spans="2:6">
      <c r="B2455" s="11"/>
      <c r="D2455" s="14"/>
      <c r="F2455" s="13"/>
    </row>
    <row r="2456" spans="2:6">
      <c r="B2456" s="11"/>
      <c r="D2456" s="14"/>
      <c r="F2456" s="13"/>
    </row>
    <row r="2457" spans="2:6">
      <c r="B2457" s="11"/>
      <c r="D2457" s="14"/>
      <c r="F2457" s="13"/>
    </row>
    <row r="2458" spans="2:6">
      <c r="B2458" s="11"/>
      <c r="D2458" s="14"/>
      <c r="F2458" s="13"/>
    </row>
    <row r="2459" spans="2:6">
      <c r="B2459" s="11"/>
      <c r="D2459" s="14"/>
      <c r="F2459" s="13"/>
    </row>
    <row r="2460" spans="2:6">
      <c r="B2460" s="11"/>
      <c r="D2460" s="14"/>
      <c r="F2460" s="13"/>
    </row>
    <row r="2461" spans="2:6">
      <c r="B2461" s="11"/>
      <c r="D2461" s="14"/>
      <c r="F2461" s="13"/>
    </row>
    <row r="2462" spans="2:6">
      <c r="B2462" s="11"/>
      <c r="D2462" s="14"/>
      <c r="F2462" s="13"/>
    </row>
    <row r="2463" spans="2:6">
      <c r="B2463" s="11"/>
      <c r="D2463" s="14"/>
      <c r="F2463" s="13"/>
    </row>
    <row r="2464" spans="2:6">
      <c r="B2464" s="11"/>
      <c r="D2464" s="14"/>
      <c r="F2464" s="13"/>
    </row>
    <row r="2465" spans="2:6">
      <c r="B2465" s="11"/>
      <c r="D2465" s="14"/>
      <c r="F2465" s="13"/>
    </row>
    <row r="2466" spans="2:6">
      <c r="B2466" s="11"/>
      <c r="D2466" s="14"/>
      <c r="F2466" s="13"/>
    </row>
    <row r="2467" spans="2:6">
      <c r="B2467" s="11"/>
      <c r="D2467" s="14"/>
      <c r="F2467" s="13"/>
    </row>
    <row r="2468" spans="2:6">
      <c r="B2468" s="11"/>
      <c r="D2468" s="14"/>
      <c r="F2468" s="13"/>
    </row>
    <row r="2469" spans="2:6">
      <c r="B2469" s="11"/>
      <c r="D2469" s="14"/>
      <c r="F2469" s="13"/>
    </row>
    <row r="2470" spans="2:6">
      <c r="B2470" s="11"/>
      <c r="D2470" s="14"/>
      <c r="F2470" s="13"/>
    </row>
    <row r="2471" spans="2:6">
      <c r="B2471" s="11"/>
      <c r="D2471" s="14"/>
      <c r="F2471" s="13"/>
    </row>
    <row r="2472" spans="2:6">
      <c r="B2472" s="11"/>
      <c r="D2472" s="14"/>
      <c r="F2472" s="13"/>
    </row>
    <row r="2473" spans="2:6">
      <c r="B2473" s="11"/>
      <c r="D2473" s="14"/>
      <c r="F2473" s="13"/>
    </row>
    <row r="2474" spans="2:6">
      <c r="B2474" s="11"/>
      <c r="D2474" s="14"/>
      <c r="F2474" s="13"/>
    </row>
    <row r="2475" spans="2:6">
      <c r="B2475" s="11"/>
      <c r="D2475" s="14"/>
      <c r="F2475" s="13"/>
    </row>
    <row r="2476" spans="2:6">
      <c r="B2476" s="11"/>
      <c r="D2476" s="14"/>
      <c r="F2476" s="13"/>
    </row>
    <row r="2477" spans="2:6">
      <c r="B2477" s="11"/>
      <c r="D2477" s="14"/>
      <c r="F2477" s="13"/>
    </row>
    <row r="2478" spans="2:6">
      <c r="B2478" s="11"/>
      <c r="D2478" s="14"/>
      <c r="F2478" s="13"/>
    </row>
    <row r="2479" spans="2:6">
      <c r="B2479" s="11"/>
      <c r="D2479" s="14"/>
      <c r="F2479" s="13"/>
    </row>
    <row r="2480" spans="2:6">
      <c r="B2480" s="11"/>
      <c r="D2480" s="14"/>
      <c r="F2480" s="13"/>
    </row>
    <row r="2481" spans="2:6">
      <c r="B2481" s="11"/>
      <c r="D2481" s="14"/>
      <c r="F2481" s="13"/>
    </row>
    <row r="2482" spans="2:6">
      <c r="B2482" s="11"/>
      <c r="D2482" s="14"/>
      <c r="F2482" s="13"/>
    </row>
    <row r="2483" spans="2:6">
      <c r="B2483" s="11"/>
      <c r="D2483" s="14"/>
      <c r="F2483" s="13"/>
    </row>
    <row r="2484" spans="2:6">
      <c r="B2484" s="11"/>
      <c r="D2484" s="14"/>
      <c r="F2484" s="13"/>
    </row>
    <row r="2485" spans="2:6">
      <c r="B2485" s="11"/>
      <c r="D2485" s="14"/>
      <c r="F2485" s="13"/>
    </row>
    <row r="2486" spans="2:6">
      <c r="B2486" s="11"/>
      <c r="D2486" s="14"/>
      <c r="F2486" s="13"/>
    </row>
    <row r="2487" spans="2:6">
      <c r="B2487" s="11"/>
      <c r="D2487" s="14"/>
      <c r="F2487" s="13"/>
    </row>
    <row r="2488" spans="2:6">
      <c r="B2488" s="11"/>
      <c r="D2488" s="14"/>
      <c r="F2488" s="13"/>
    </row>
    <row r="2489" spans="2:6">
      <c r="B2489" s="11"/>
      <c r="D2489" s="14"/>
      <c r="F2489" s="13"/>
    </row>
    <row r="2490" spans="2:6">
      <c r="B2490" s="11"/>
      <c r="D2490" s="14"/>
      <c r="F2490" s="13"/>
    </row>
    <row r="2491" spans="2:6">
      <c r="B2491" s="11"/>
      <c r="D2491" s="14"/>
      <c r="F2491" s="13"/>
    </row>
    <row r="2492" spans="2:6">
      <c r="B2492" s="11"/>
      <c r="D2492" s="14"/>
      <c r="F2492" s="13"/>
    </row>
    <row r="2493" spans="2:6">
      <c r="B2493" s="11"/>
      <c r="D2493" s="14"/>
      <c r="F2493" s="13"/>
    </row>
    <row r="2494" spans="2:6">
      <c r="B2494" s="11"/>
      <c r="D2494" s="14"/>
      <c r="F2494" s="13"/>
    </row>
    <row r="2495" spans="2:6">
      <c r="B2495" s="11"/>
      <c r="D2495" s="14"/>
      <c r="F2495" s="13"/>
    </row>
    <row r="2496" spans="2:6">
      <c r="B2496" s="11"/>
      <c r="D2496" s="14"/>
      <c r="F2496" s="13"/>
    </row>
    <row r="2497" spans="2:6">
      <c r="B2497" s="11"/>
      <c r="D2497" s="14"/>
      <c r="F2497" s="13"/>
    </row>
    <row r="2498" spans="2:6">
      <c r="B2498" s="11"/>
      <c r="D2498" s="14"/>
      <c r="F2498" s="13"/>
    </row>
    <row r="2499" spans="2:6">
      <c r="B2499" s="11"/>
      <c r="D2499" s="14"/>
      <c r="F2499" s="13"/>
    </row>
    <row r="2500" spans="2:6">
      <c r="B2500" s="11"/>
      <c r="D2500" s="14"/>
      <c r="F2500" s="13"/>
    </row>
    <row r="2501" spans="2:6">
      <c r="B2501" s="11"/>
      <c r="D2501" s="14"/>
      <c r="F2501" s="13"/>
    </row>
    <row r="2502" spans="2:6">
      <c r="B2502" s="11"/>
      <c r="D2502" s="14"/>
      <c r="F2502" s="13"/>
    </row>
    <row r="2503" spans="2:6">
      <c r="B2503" s="11"/>
      <c r="D2503" s="14"/>
      <c r="F2503" s="13"/>
    </row>
    <row r="2504" spans="2:6">
      <c r="B2504" s="11"/>
      <c r="D2504" s="14"/>
      <c r="F2504" s="13"/>
    </row>
    <row r="2505" spans="2:6">
      <c r="B2505" s="11"/>
      <c r="D2505" s="14"/>
      <c r="F2505" s="13"/>
    </row>
    <row r="2506" spans="2:6">
      <c r="B2506" s="11"/>
      <c r="D2506" s="14"/>
      <c r="F2506" s="13"/>
    </row>
    <row r="2507" spans="2:6">
      <c r="B2507" s="11"/>
      <c r="D2507" s="14"/>
      <c r="F2507" s="13"/>
    </row>
    <row r="2508" spans="2:6">
      <c r="B2508" s="11"/>
      <c r="D2508" s="14"/>
      <c r="F2508" s="13"/>
    </row>
    <row r="2509" spans="2:6">
      <c r="B2509" s="11"/>
      <c r="D2509" s="14"/>
      <c r="F2509" s="13"/>
    </row>
    <row r="2510" spans="2:6">
      <c r="B2510" s="11"/>
      <c r="D2510" s="14"/>
      <c r="F2510" s="13"/>
    </row>
    <row r="2511" spans="2:6">
      <c r="B2511" s="11"/>
      <c r="D2511" s="14"/>
      <c r="F2511" s="13"/>
    </row>
    <row r="2512" spans="2:6">
      <c r="B2512" s="11"/>
      <c r="D2512" s="14"/>
      <c r="F2512" s="13"/>
    </row>
    <row r="2513" spans="2:6">
      <c r="B2513" s="11"/>
      <c r="D2513" s="14"/>
      <c r="F2513" s="13"/>
    </row>
    <row r="2514" spans="2:6">
      <c r="B2514" s="11"/>
      <c r="D2514" s="14"/>
      <c r="F2514" s="13"/>
    </row>
    <row r="2515" spans="2:6">
      <c r="B2515" s="11"/>
      <c r="D2515" s="14"/>
      <c r="F2515" s="13"/>
    </row>
    <row r="2516" spans="2:6">
      <c r="B2516" s="11"/>
      <c r="D2516" s="14"/>
      <c r="F2516" s="13"/>
    </row>
    <row r="2517" spans="2:6">
      <c r="B2517" s="11"/>
      <c r="D2517" s="14"/>
      <c r="F2517" s="13"/>
    </row>
    <row r="2518" spans="2:6">
      <c r="B2518" s="11"/>
      <c r="D2518" s="14"/>
      <c r="F2518" s="13"/>
    </row>
    <row r="2519" spans="2:6">
      <c r="B2519" s="11"/>
      <c r="D2519" s="14"/>
      <c r="F2519" s="13"/>
    </row>
    <row r="2520" spans="2:6">
      <c r="B2520" s="11"/>
      <c r="D2520" s="14"/>
      <c r="F2520" s="13"/>
    </row>
    <row r="2521" spans="2:6">
      <c r="B2521" s="11"/>
      <c r="D2521" s="14"/>
      <c r="F2521" s="13"/>
    </row>
    <row r="2522" spans="2:6">
      <c r="B2522" s="11"/>
      <c r="D2522" s="14"/>
      <c r="F2522" s="13"/>
    </row>
    <row r="2523" spans="2:6">
      <c r="B2523" s="11"/>
      <c r="D2523" s="14"/>
      <c r="F2523" s="13"/>
    </row>
    <row r="2524" spans="2:6">
      <c r="B2524" s="11"/>
      <c r="D2524" s="14"/>
      <c r="F2524" s="13"/>
    </row>
    <row r="2525" spans="2:6">
      <c r="B2525" s="11"/>
      <c r="D2525" s="14"/>
      <c r="F2525" s="13"/>
    </row>
    <row r="2526" spans="2:6">
      <c r="B2526" s="11"/>
      <c r="D2526" s="14"/>
      <c r="F2526" s="13"/>
    </row>
    <row r="2527" spans="2:6">
      <c r="B2527" s="11"/>
      <c r="D2527" s="14"/>
      <c r="F2527" s="13"/>
    </row>
    <row r="2528" spans="2:6">
      <c r="B2528" s="11"/>
      <c r="D2528" s="14"/>
      <c r="F2528" s="13"/>
    </row>
    <row r="2529" spans="2:6">
      <c r="B2529" s="11"/>
      <c r="D2529" s="14"/>
      <c r="F2529" s="13"/>
    </row>
    <row r="2530" spans="2:6">
      <c r="B2530" s="11"/>
      <c r="D2530" s="14"/>
      <c r="F2530" s="13"/>
    </row>
    <row r="2531" spans="2:6">
      <c r="B2531" s="11"/>
      <c r="D2531" s="14"/>
      <c r="F2531" s="13"/>
    </row>
    <row r="2532" spans="2:6">
      <c r="B2532" s="11"/>
      <c r="D2532" s="14"/>
      <c r="F2532" s="13"/>
    </row>
    <row r="2533" spans="2:6">
      <c r="B2533" s="11"/>
      <c r="D2533" s="14"/>
      <c r="F2533" s="13"/>
    </row>
    <row r="2534" spans="2:6">
      <c r="B2534" s="11"/>
      <c r="D2534" s="14"/>
      <c r="F2534" s="13"/>
    </row>
    <row r="2535" spans="2:6">
      <c r="B2535" s="11"/>
      <c r="D2535" s="14"/>
      <c r="F2535" s="13"/>
    </row>
    <row r="2536" spans="2:6">
      <c r="B2536" s="11"/>
      <c r="D2536" s="14"/>
      <c r="F2536" s="13"/>
    </row>
    <row r="2537" spans="2:6">
      <c r="B2537" s="11"/>
      <c r="D2537" s="14"/>
      <c r="F2537" s="13"/>
    </row>
    <row r="2538" spans="2:6">
      <c r="B2538" s="11"/>
      <c r="D2538" s="14"/>
      <c r="F2538" s="13"/>
    </row>
    <row r="2539" spans="2:6">
      <c r="B2539" s="11"/>
      <c r="D2539" s="14"/>
      <c r="F2539" s="13"/>
    </row>
    <row r="2540" spans="2:6">
      <c r="B2540" s="11"/>
      <c r="D2540" s="14"/>
      <c r="F2540" s="13"/>
    </row>
    <row r="2541" spans="2:6">
      <c r="B2541" s="11"/>
      <c r="D2541" s="14"/>
      <c r="F2541" s="13"/>
    </row>
    <row r="2542" spans="2:6">
      <c r="B2542" s="11"/>
      <c r="D2542" s="14"/>
      <c r="F2542" s="13"/>
    </row>
    <row r="2543" spans="2:6">
      <c r="B2543" s="11"/>
      <c r="D2543" s="14"/>
      <c r="F2543" s="13"/>
    </row>
    <row r="2544" spans="2:6">
      <c r="B2544" s="11"/>
      <c r="D2544" s="14"/>
      <c r="F2544" s="13"/>
    </row>
    <row r="2545" spans="2:6">
      <c r="B2545" s="11"/>
      <c r="D2545" s="14"/>
      <c r="F2545" s="13"/>
    </row>
    <row r="2546" spans="2:6">
      <c r="B2546" s="11"/>
      <c r="D2546" s="14"/>
      <c r="F2546" s="13"/>
    </row>
    <row r="2547" spans="2:6">
      <c r="B2547" s="11"/>
      <c r="D2547" s="14"/>
      <c r="F2547" s="13"/>
    </row>
    <row r="2548" spans="2:6">
      <c r="B2548" s="11"/>
      <c r="D2548" s="14"/>
      <c r="F2548" s="13"/>
    </row>
    <row r="2549" spans="2:6">
      <c r="B2549" s="11"/>
      <c r="D2549" s="14"/>
      <c r="F2549" s="13"/>
    </row>
    <row r="2550" spans="2:6">
      <c r="B2550" s="11"/>
      <c r="D2550" s="14"/>
      <c r="F2550" s="13"/>
    </row>
    <row r="2551" spans="2:6">
      <c r="B2551" s="11"/>
      <c r="D2551" s="14"/>
      <c r="F2551" s="13"/>
    </row>
    <row r="2552" spans="2:6">
      <c r="B2552" s="11"/>
      <c r="D2552" s="14"/>
      <c r="F2552" s="13"/>
    </row>
    <row r="2553" spans="2:6">
      <c r="B2553" s="11"/>
      <c r="D2553" s="14"/>
      <c r="F2553" s="13"/>
    </row>
    <row r="2554" spans="2:6">
      <c r="B2554" s="11"/>
      <c r="D2554" s="14"/>
      <c r="F2554" s="13"/>
    </row>
    <row r="2555" spans="2:6">
      <c r="B2555" s="11"/>
      <c r="D2555" s="14"/>
      <c r="F2555" s="13"/>
    </row>
    <row r="2556" spans="2:6">
      <c r="B2556" s="11"/>
      <c r="D2556" s="14"/>
      <c r="F2556" s="13"/>
    </row>
    <row r="2557" spans="2:6">
      <c r="B2557" s="11"/>
      <c r="D2557" s="14"/>
      <c r="F2557" s="13"/>
    </row>
    <row r="2558" spans="2:6">
      <c r="B2558" s="11"/>
      <c r="D2558" s="14"/>
      <c r="F2558" s="13"/>
    </row>
    <row r="2559" spans="2:6">
      <c r="B2559" s="11"/>
      <c r="D2559" s="14"/>
      <c r="F2559" s="13"/>
    </row>
    <row r="2560" spans="2:6">
      <c r="B2560" s="11"/>
      <c r="D2560" s="14"/>
      <c r="F2560" s="13"/>
    </row>
    <row r="2561" spans="2:6">
      <c r="B2561" s="11"/>
      <c r="D2561" s="14"/>
      <c r="F2561" s="13"/>
    </row>
    <row r="2562" spans="2:6">
      <c r="B2562" s="11"/>
      <c r="D2562" s="14"/>
      <c r="F2562" s="13"/>
    </row>
    <row r="2563" spans="2:6">
      <c r="B2563" s="11"/>
      <c r="D2563" s="14"/>
      <c r="F2563" s="13"/>
    </row>
    <row r="2564" spans="2:6">
      <c r="B2564" s="11"/>
      <c r="D2564" s="14"/>
      <c r="F2564" s="13"/>
    </row>
    <row r="2565" spans="2:6">
      <c r="B2565" s="11"/>
      <c r="D2565" s="14"/>
      <c r="F2565" s="13"/>
    </row>
    <row r="2566" spans="2:6">
      <c r="B2566" s="11"/>
      <c r="D2566" s="14"/>
      <c r="F2566" s="13"/>
    </row>
    <row r="2567" spans="2:6">
      <c r="B2567" s="11"/>
      <c r="D2567" s="14"/>
      <c r="F2567" s="13"/>
    </row>
    <row r="2568" spans="2:6">
      <c r="B2568" s="11"/>
      <c r="D2568" s="14"/>
      <c r="F2568" s="13"/>
    </row>
    <row r="2569" spans="2:6">
      <c r="B2569" s="11"/>
      <c r="D2569" s="14"/>
      <c r="F2569" s="13"/>
    </row>
    <row r="2570" spans="2:6">
      <c r="B2570" s="11"/>
      <c r="D2570" s="14"/>
      <c r="F2570" s="13"/>
    </row>
    <row r="2571" spans="2:6">
      <c r="B2571" s="11"/>
      <c r="D2571" s="14"/>
      <c r="F2571" s="13"/>
    </row>
    <row r="2572" spans="2:6">
      <c r="B2572" s="11"/>
      <c r="D2572" s="14"/>
      <c r="F2572" s="13"/>
    </row>
    <row r="2573" spans="2:6">
      <c r="B2573" s="11"/>
      <c r="D2573" s="14"/>
      <c r="F2573" s="13"/>
    </row>
    <row r="2574" spans="2:6">
      <c r="B2574" s="11"/>
      <c r="D2574" s="14"/>
      <c r="F2574" s="13"/>
    </row>
    <row r="2575" spans="2:6">
      <c r="B2575" s="11"/>
      <c r="D2575" s="14"/>
      <c r="F2575" s="13"/>
    </row>
    <row r="2576" spans="2:6">
      <c r="B2576" s="11"/>
      <c r="D2576" s="14"/>
      <c r="F2576" s="13"/>
    </row>
    <row r="2577" spans="2:6">
      <c r="B2577" s="11"/>
      <c r="D2577" s="14"/>
      <c r="F2577" s="13"/>
    </row>
    <row r="2578" spans="2:6">
      <c r="B2578" s="11"/>
      <c r="D2578" s="14"/>
      <c r="F2578" s="13"/>
    </row>
    <row r="2579" spans="2:6">
      <c r="B2579" s="11"/>
      <c r="D2579" s="14"/>
      <c r="F2579" s="13"/>
    </row>
    <row r="2580" spans="2:6">
      <c r="B2580" s="11"/>
      <c r="D2580" s="14"/>
      <c r="F2580" s="13"/>
    </row>
    <row r="2581" spans="2:6">
      <c r="B2581" s="11"/>
      <c r="D2581" s="14"/>
      <c r="F2581" s="13"/>
    </row>
    <row r="2582" spans="2:6">
      <c r="B2582" s="11"/>
      <c r="D2582" s="14"/>
      <c r="F2582" s="13"/>
    </row>
    <row r="2583" spans="2:6">
      <c r="B2583" s="11"/>
      <c r="D2583" s="14"/>
      <c r="F2583" s="13"/>
    </row>
    <row r="2584" spans="2:6">
      <c r="B2584" s="11"/>
      <c r="D2584" s="14"/>
      <c r="F2584" s="13"/>
    </row>
    <row r="2585" spans="2:6">
      <c r="B2585" s="11"/>
      <c r="D2585" s="14"/>
      <c r="F2585" s="13"/>
    </row>
    <row r="2586" spans="2:6">
      <c r="B2586" s="11"/>
      <c r="D2586" s="14"/>
      <c r="F2586" s="13"/>
    </row>
    <row r="2587" spans="2:6">
      <c r="B2587" s="11"/>
      <c r="D2587" s="14"/>
      <c r="F2587" s="13"/>
    </row>
    <row r="2588" spans="2:6">
      <c r="B2588" s="11"/>
      <c r="D2588" s="14"/>
      <c r="F2588" s="13"/>
    </row>
    <row r="2589" spans="2:6">
      <c r="B2589" s="11"/>
      <c r="D2589" s="14"/>
      <c r="F2589" s="13"/>
    </row>
    <row r="2590" spans="2:6">
      <c r="B2590" s="11"/>
      <c r="D2590" s="14"/>
      <c r="F2590" s="13"/>
    </row>
    <row r="2591" spans="2:6">
      <c r="B2591" s="11"/>
      <c r="D2591" s="14"/>
      <c r="F2591" s="13"/>
    </row>
    <row r="2592" spans="2:6">
      <c r="B2592" s="11"/>
      <c r="D2592" s="14"/>
      <c r="F2592" s="13"/>
    </row>
    <row r="2593" spans="2:6">
      <c r="B2593" s="11"/>
      <c r="D2593" s="14"/>
      <c r="F2593" s="13"/>
    </row>
    <row r="2594" spans="2:6">
      <c r="B2594" s="11"/>
      <c r="D2594" s="14"/>
      <c r="F2594" s="13"/>
    </row>
    <row r="2595" spans="2:6">
      <c r="B2595" s="11"/>
      <c r="D2595" s="14"/>
      <c r="F2595" s="13"/>
    </row>
    <row r="2596" spans="2:6">
      <c r="B2596" s="11"/>
      <c r="D2596" s="14"/>
      <c r="F2596" s="13"/>
    </row>
    <row r="2597" spans="2:6">
      <c r="B2597" s="11"/>
      <c r="D2597" s="14"/>
      <c r="F2597" s="13"/>
    </row>
    <row r="2598" spans="2:6">
      <c r="B2598" s="11"/>
      <c r="D2598" s="14"/>
      <c r="F2598" s="13"/>
    </row>
    <row r="2599" spans="2:6">
      <c r="B2599" s="11"/>
      <c r="D2599" s="14"/>
      <c r="F2599" s="13"/>
    </row>
    <row r="2600" spans="2:6">
      <c r="B2600" s="11"/>
      <c r="D2600" s="14"/>
      <c r="F2600" s="13"/>
    </row>
    <row r="2601" spans="2:6">
      <c r="B2601" s="11"/>
      <c r="D2601" s="14"/>
      <c r="F2601" s="13"/>
    </row>
    <row r="2602" spans="2:6">
      <c r="B2602" s="11"/>
      <c r="D2602" s="14"/>
      <c r="F2602" s="13"/>
    </row>
    <row r="2603" spans="2:6">
      <c r="B2603" s="11"/>
      <c r="D2603" s="14"/>
      <c r="F2603" s="13"/>
    </row>
    <row r="2604" spans="2:6">
      <c r="B2604" s="11"/>
      <c r="D2604" s="14"/>
      <c r="F2604" s="13"/>
    </row>
    <row r="2605" spans="2:6">
      <c r="B2605" s="11"/>
      <c r="D2605" s="14"/>
      <c r="F2605" s="13"/>
    </row>
    <row r="2606" spans="2:6">
      <c r="B2606" s="11"/>
      <c r="D2606" s="14"/>
      <c r="F2606" s="13"/>
    </row>
    <row r="2607" spans="2:6">
      <c r="B2607" s="11"/>
      <c r="D2607" s="14"/>
      <c r="F2607" s="13"/>
    </row>
    <row r="2608" spans="2:6">
      <c r="B2608" s="11"/>
      <c r="D2608" s="14"/>
      <c r="F2608" s="13"/>
    </row>
    <row r="2609" spans="2:6">
      <c r="B2609" s="11"/>
      <c r="D2609" s="14"/>
      <c r="F2609" s="13"/>
    </row>
    <row r="2610" spans="2:6">
      <c r="B2610" s="11"/>
      <c r="D2610" s="14"/>
      <c r="F2610" s="13"/>
    </row>
    <row r="2611" spans="2:6">
      <c r="B2611" s="11"/>
      <c r="D2611" s="14"/>
      <c r="F2611" s="13"/>
    </row>
    <row r="2612" spans="2:6">
      <c r="B2612" s="11"/>
      <c r="D2612" s="14"/>
      <c r="F2612" s="13"/>
    </row>
    <row r="2613" spans="2:6">
      <c r="B2613" s="11"/>
      <c r="D2613" s="14"/>
      <c r="F2613" s="13"/>
    </row>
    <row r="2614" spans="2:6">
      <c r="B2614" s="11"/>
      <c r="D2614" s="14"/>
      <c r="F2614" s="13"/>
    </row>
    <row r="2615" spans="2:6">
      <c r="B2615" s="11"/>
      <c r="D2615" s="14"/>
      <c r="F2615" s="13"/>
    </row>
    <row r="2616" spans="2:6">
      <c r="B2616" s="11"/>
      <c r="D2616" s="14"/>
      <c r="F2616" s="13"/>
    </row>
    <row r="2617" spans="2:6">
      <c r="B2617" s="11"/>
      <c r="D2617" s="14"/>
      <c r="F2617" s="13"/>
    </row>
    <row r="2618" spans="2:6">
      <c r="B2618" s="11"/>
      <c r="D2618" s="14"/>
      <c r="F2618" s="13"/>
    </row>
    <row r="2619" spans="2:6">
      <c r="B2619" s="11"/>
      <c r="D2619" s="14"/>
      <c r="F2619" s="13"/>
    </row>
    <row r="2620" spans="2:6">
      <c r="B2620" s="11"/>
      <c r="D2620" s="14"/>
      <c r="F2620" s="13"/>
    </row>
    <row r="2621" spans="2:6">
      <c r="B2621" s="11"/>
      <c r="D2621" s="14"/>
      <c r="F2621" s="13"/>
    </row>
    <row r="2622" spans="2:6">
      <c r="B2622" s="11"/>
      <c r="D2622" s="14"/>
      <c r="F2622" s="13"/>
    </row>
    <row r="2623" spans="2:6">
      <c r="B2623" s="11"/>
      <c r="D2623" s="14"/>
      <c r="F2623" s="13"/>
    </row>
    <row r="2624" spans="2:6">
      <c r="B2624" s="11"/>
      <c r="D2624" s="14"/>
      <c r="F2624" s="13"/>
    </row>
    <row r="2625" spans="2:6">
      <c r="B2625" s="11"/>
      <c r="D2625" s="14"/>
      <c r="F2625" s="13"/>
    </row>
    <row r="2626" spans="2:6">
      <c r="B2626" s="11"/>
      <c r="D2626" s="14"/>
      <c r="F2626" s="13"/>
    </row>
    <row r="2627" spans="2:6">
      <c r="B2627" s="11"/>
      <c r="D2627" s="14"/>
      <c r="F2627" s="13"/>
    </row>
    <row r="2628" spans="2:6">
      <c r="B2628" s="11"/>
      <c r="D2628" s="14"/>
      <c r="F2628" s="13"/>
    </row>
    <row r="2629" spans="2:6">
      <c r="B2629" s="11"/>
      <c r="D2629" s="14"/>
      <c r="F2629" s="13"/>
    </row>
    <row r="2630" spans="2:6">
      <c r="B2630" s="11"/>
      <c r="D2630" s="14"/>
      <c r="F2630" s="13"/>
    </row>
    <row r="2631" spans="2:6">
      <c r="B2631" s="11"/>
      <c r="D2631" s="14"/>
      <c r="F2631" s="13"/>
    </row>
    <row r="2632" spans="2:6">
      <c r="B2632" s="11"/>
      <c r="D2632" s="14"/>
      <c r="F2632" s="13"/>
    </row>
    <row r="2633" spans="2:6">
      <c r="B2633" s="11"/>
      <c r="D2633" s="14"/>
      <c r="F2633" s="13"/>
    </row>
    <row r="2634" spans="2:6">
      <c r="B2634" s="11"/>
      <c r="D2634" s="14"/>
      <c r="F2634" s="13"/>
    </row>
    <row r="2635" spans="2:6">
      <c r="B2635" s="11"/>
      <c r="D2635" s="14"/>
      <c r="F2635" s="13"/>
    </row>
    <row r="2636" spans="2:6">
      <c r="B2636" s="11"/>
      <c r="D2636" s="14"/>
      <c r="F2636" s="13"/>
    </row>
    <row r="2637" spans="2:6">
      <c r="B2637" s="11"/>
      <c r="D2637" s="14"/>
      <c r="F2637" s="13"/>
    </row>
    <row r="2638" spans="2:6">
      <c r="B2638" s="11"/>
      <c r="D2638" s="14"/>
      <c r="F2638" s="13"/>
    </row>
    <row r="2639" spans="2:6">
      <c r="B2639" s="11"/>
      <c r="D2639" s="14"/>
      <c r="F2639" s="13"/>
    </row>
    <row r="2640" spans="2:6">
      <c r="B2640" s="11"/>
      <c r="D2640" s="14"/>
      <c r="F2640" s="13"/>
    </row>
    <row r="2641" spans="2:6">
      <c r="B2641" s="11"/>
      <c r="D2641" s="14"/>
      <c r="F2641" s="13"/>
    </row>
    <row r="2642" spans="2:6">
      <c r="B2642" s="11"/>
      <c r="D2642" s="14"/>
      <c r="F2642" s="13"/>
    </row>
    <row r="2643" spans="2:6">
      <c r="B2643" s="11"/>
      <c r="D2643" s="14"/>
      <c r="F2643" s="13"/>
    </row>
    <row r="2644" spans="2:6">
      <c r="B2644" s="11"/>
      <c r="D2644" s="14"/>
      <c r="F2644" s="13"/>
    </row>
    <row r="2645" spans="2:6">
      <c r="B2645" s="11"/>
      <c r="D2645" s="14"/>
      <c r="F2645" s="13"/>
    </row>
    <row r="2646" spans="2:6">
      <c r="B2646" s="11"/>
      <c r="D2646" s="14"/>
      <c r="F2646" s="13"/>
    </row>
    <row r="2647" spans="2:6">
      <c r="B2647" s="11"/>
      <c r="D2647" s="14"/>
      <c r="F2647" s="13"/>
    </row>
    <row r="2648" spans="2:6">
      <c r="B2648" s="11"/>
      <c r="D2648" s="14"/>
      <c r="F2648" s="13"/>
    </row>
    <row r="2649" spans="2:6">
      <c r="B2649" s="11"/>
      <c r="D2649" s="14"/>
      <c r="F2649" s="13"/>
    </row>
    <row r="2650" spans="2:6">
      <c r="B2650" s="11"/>
      <c r="D2650" s="14"/>
      <c r="F2650" s="13"/>
    </row>
    <row r="2651" spans="2:6">
      <c r="B2651" s="11"/>
      <c r="D2651" s="14"/>
      <c r="F2651" s="13"/>
    </row>
    <row r="2652" spans="2:6">
      <c r="B2652" s="11"/>
      <c r="D2652" s="14"/>
      <c r="F2652" s="13"/>
    </row>
    <row r="2653" spans="2:6">
      <c r="B2653" s="11"/>
      <c r="D2653" s="14"/>
      <c r="F2653" s="13"/>
    </row>
    <row r="2654" spans="2:6">
      <c r="B2654" s="11"/>
      <c r="D2654" s="14"/>
      <c r="F2654" s="13"/>
    </row>
    <row r="2655" spans="2:6">
      <c r="B2655" s="11"/>
      <c r="D2655" s="14"/>
      <c r="F2655" s="13"/>
    </row>
    <row r="2656" spans="2:6">
      <c r="B2656" s="11"/>
      <c r="D2656" s="14"/>
      <c r="F2656" s="13"/>
    </row>
    <row r="2657" spans="2:6">
      <c r="B2657" s="11"/>
      <c r="D2657" s="14"/>
      <c r="F2657" s="13"/>
    </row>
    <row r="2658" spans="2:6">
      <c r="B2658" s="11"/>
      <c r="D2658" s="14"/>
      <c r="F2658" s="13"/>
    </row>
    <row r="2659" spans="2:6">
      <c r="B2659" s="11"/>
      <c r="D2659" s="14"/>
      <c r="F2659" s="13"/>
    </row>
    <row r="2660" spans="2:6">
      <c r="B2660" s="11"/>
      <c r="D2660" s="14"/>
      <c r="F2660" s="13"/>
    </row>
    <row r="2661" spans="2:6">
      <c r="B2661" s="11"/>
      <c r="D2661" s="14"/>
      <c r="F2661" s="13"/>
    </row>
    <row r="2662" spans="2:6">
      <c r="B2662" s="11"/>
      <c r="D2662" s="14"/>
      <c r="F2662" s="13"/>
    </row>
    <row r="2663" spans="2:6">
      <c r="B2663" s="11"/>
      <c r="D2663" s="14"/>
      <c r="F2663" s="13"/>
    </row>
    <row r="2664" spans="2:6">
      <c r="B2664" s="11"/>
      <c r="D2664" s="14"/>
      <c r="F2664" s="13"/>
    </row>
    <row r="2665" spans="2:6">
      <c r="B2665" s="11"/>
      <c r="D2665" s="14"/>
      <c r="F2665" s="13"/>
    </row>
    <row r="2666" spans="2:6">
      <c r="B2666" s="11"/>
      <c r="D2666" s="14"/>
      <c r="F2666" s="13"/>
    </row>
    <row r="2667" spans="2:6">
      <c r="B2667" s="11"/>
      <c r="D2667" s="14"/>
      <c r="F2667" s="13"/>
    </row>
    <row r="2668" spans="2:6">
      <c r="B2668" s="11"/>
      <c r="D2668" s="14"/>
      <c r="F2668" s="13"/>
    </row>
    <row r="2669" spans="2:6">
      <c r="B2669" s="11"/>
      <c r="D2669" s="14"/>
      <c r="F2669" s="13"/>
    </row>
    <row r="2670" spans="2:6">
      <c r="B2670" s="11"/>
      <c r="D2670" s="14"/>
      <c r="F2670" s="13"/>
    </row>
    <row r="2671" spans="2:6">
      <c r="B2671" s="11"/>
      <c r="D2671" s="14"/>
      <c r="F2671" s="13"/>
    </row>
    <row r="2672" spans="2:6">
      <c r="B2672" s="11"/>
      <c r="D2672" s="14"/>
      <c r="F2672" s="13"/>
    </row>
    <row r="2673" spans="2:6">
      <c r="B2673" s="11"/>
      <c r="D2673" s="14"/>
      <c r="F2673" s="13"/>
    </row>
    <row r="2674" spans="2:6">
      <c r="B2674" s="11"/>
      <c r="D2674" s="14"/>
      <c r="F2674" s="13"/>
    </row>
    <row r="2675" spans="2:6">
      <c r="B2675" s="11"/>
      <c r="D2675" s="14"/>
      <c r="F2675" s="13"/>
    </row>
    <row r="2676" spans="2:6">
      <c r="B2676" s="11"/>
      <c r="D2676" s="14"/>
      <c r="F2676" s="13"/>
    </row>
    <row r="2677" spans="2:6">
      <c r="B2677" s="11"/>
      <c r="D2677" s="14"/>
      <c r="F2677" s="13"/>
    </row>
    <row r="2678" spans="2:6">
      <c r="B2678" s="11"/>
      <c r="D2678" s="14"/>
      <c r="F2678" s="13"/>
    </row>
    <row r="2679" spans="2:6">
      <c r="B2679" s="11"/>
      <c r="D2679" s="14"/>
      <c r="F2679" s="13"/>
    </row>
    <row r="2680" spans="2:6">
      <c r="B2680" s="11"/>
      <c r="D2680" s="14"/>
      <c r="F2680" s="13"/>
    </row>
    <row r="2681" spans="2:6">
      <c r="B2681" s="11"/>
      <c r="D2681" s="14"/>
      <c r="F2681" s="13"/>
    </row>
    <row r="2682" spans="2:6">
      <c r="B2682" s="11"/>
      <c r="D2682" s="14"/>
      <c r="F2682" s="13"/>
    </row>
    <row r="2683" spans="2:6">
      <c r="B2683" s="11"/>
      <c r="D2683" s="14"/>
      <c r="F2683" s="13"/>
    </row>
    <row r="2684" spans="2:6">
      <c r="B2684" s="11"/>
      <c r="D2684" s="14"/>
      <c r="F2684" s="13"/>
    </row>
    <row r="2685" spans="2:6">
      <c r="B2685" s="11"/>
      <c r="D2685" s="14"/>
      <c r="F2685" s="13"/>
    </row>
    <row r="2686" spans="2:6">
      <c r="B2686" s="11"/>
      <c r="D2686" s="14"/>
      <c r="F2686" s="13"/>
    </row>
    <row r="2687" spans="2:6">
      <c r="B2687" s="11"/>
      <c r="D2687" s="14"/>
      <c r="F2687" s="13"/>
    </row>
    <row r="2688" spans="2:6">
      <c r="B2688" s="11"/>
      <c r="D2688" s="14"/>
      <c r="F2688" s="13"/>
    </row>
    <row r="2689" spans="2:6">
      <c r="B2689" s="11"/>
      <c r="D2689" s="14"/>
      <c r="F2689" s="13"/>
    </row>
    <row r="2690" spans="2:6">
      <c r="B2690" s="11"/>
      <c r="D2690" s="14"/>
      <c r="F2690" s="13"/>
    </row>
    <row r="2691" spans="2:6">
      <c r="B2691" s="11"/>
      <c r="D2691" s="14"/>
      <c r="F2691" s="13"/>
    </row>
    <row r="2692" spans="2:6">
      <c r="B2692" s="11"/>
      <c r="D2692" s="14"/>
      <c r="F2692" s="13"/>
    </row>
    <row r="2693" spans="2:6">
      <c r="B2693" s="11"/>
      <c r="D2693" s="14"/>
      <c r="F2693" s="13"/>
    </row>
    <row r="2694" spans="2:6">
      <c r="B2694" s="11"/>
      <c r="D2694" s="14"/>
      <c r="F2694" s="13"/>
    </row>
    <row r="2695" spans="2:6">
      <c r="B2695" s="11"/>
      <c r="D2695" s="14"/>
      <c r="F2695" s="13"/>
    </row>
    <row r="2696" spans="2:6">
      <c r="B2696" s="11"/>
      <c r="D2696" s="14"/>
      <c r="F2696" s="13"/>
    </row>
    <row r="2697" spans="2:6">
      <c r="B2697" s="11"/>
      <c r="D2697" s="14"/>
      <c r="F2697" s="13"/>
    </row>
    <row r="2698" spans="2:6">
      <c r="B2698" s="11"/>
      <c r="D2698" s="14"/>
      <c r="F2698" s="13"/>
    </row>
    <row r="2699" spans="2:6">
      <c r="B2699" s="11"/>
      <c r="D2699" s="14"/>
      <c r="F2699" s="13"/>
    </row>
    <row r="2700" spans="2:6">
      <c r="B2700" s="11"/>
      <c r="D2700" s="14"/>
      <c r="F2700" s="13"/>
    </row>
    <row r="2701" spans="2:6">
      <c r="B2701" s="11"/>
      <c r="D2701" s="14"/>
      <c r="F2701" s="13"/>
    </row>
    <row r="2702" spans="2:6">
      <c r="B2702" s="11"/>
      <c r="D2702" s="14"/>
      <c r="F2702" s="13"/>
    </row>
    <row r="2703" spans="2:6">
      <c r="B2703" s="11"/>
      <c r="D2703" s="14"/>
      <c r="F2703" s="13"/>
    </row>
    <row r="2704" spans="2:6">
      <c r="B2704" s="11"/>
      <c r="D2704" s="14"/>
      <c r="F2704" s="13"/>
    </row>
    <row r="2705" spans="2:6">
      <c r="B2705" s="11"/>
      <c r="D2705" s="14"/>
      <c r="F2705" s="13"/>
    </row>
    <row r="2706" spans="2:6">
      <c r="B2706" s="11"/>
      <c r="D2706" s="14"/>
      <c r="F2706" s="13"/>
    </row>
    <row r="2707" spans="2:6">
      <c r="B2707" s="11"/>
      <c r="D2707" s="14"/>
      <c r="F2707" s="13"/>
    </row>
    <row r="2708" spans="2:6">
      <c r="B2708" s="11"/>
      <c r="D2708" s="14"/>
      <c r="F2708" s="13"/>
    </row>
    <row r="2709" spans="2:6">
      <c r="B2709" s="11"/>
      <c r="D2709" s="14"/>
      <c r="F2709" s="13"/>
    </row>
    <row r="2710" spans="2:6">
      <c r="B2710" s="11"/>
      <c r="D2710" s="14"/>
      <c r="F2710" s="13"/>
    </row>
    <row r="2711" spans="2:6">
      <c r="B2711" s="11"/>
      <c r="D2711" s="14"/>
      <c r="F2711" s="13"/>
    </row>
    <row r="2712" spans="2:6">
      <c r="B2712" s="11"/>
      <c r="D2712" s="14"/>
      <c r="F2712" s="13"/>
    </row>
    <row r="2713" spans="2:6">
      <c r="B2713" s="11"/>
      <c r="D2713" s="14"/>
      <c r="F2713" s="13"/>
    </row>
    <row r="2714" spans="2:6">
      <c r="B2714" s="11"/>
      <c r="D2714" s="14"/>
      <c r="F2714" s="13"/>
    </row>
    <row r="2715" spans="2:6">
      <c r="B2715" s="11"/>
      <c r="D2715" s="14"/>
      <c r="F2715" s="13"/>
    </row>
    <row r="2716" spans="2:6">
      <c r="B2716" s="11"/>
      <c r="D2716" s="14"/>
      <c r="F2716" s="13"/>
    </row>
    <row r="2717" spans="2:6">
      <c r="B2717" s="11"/>
      <c r="D2717" s="14"/>
      <c r="F2717" s="13"/>
    </row>
    <row r="2718" spans="2:6">
      <c r="B2718" s="11"/>
      <c r="D2718" s="14"/>
      <c r="F2718" s="13"/>
    </row>
    <row r="2719" spans="2:6">
      <c r="B2719" s="11"/>
      <c r="D2719" s="14"/>
      <c r="F2719" s="13"/>
    </row>
    <row r="2720" spans="2:6">
      <c r="B2720" s="11"/>
      <c r="D2720" s="14"/>
      <c r="F2720" s="13"/>
    </row>
    <row r="2721" spans="2:6">
      <c r="B2721" s="11"/>
      <c r="D2721" s="14"/>
      <c r="F2721" s="13"/>
    </row>
    <row r="2722" spans="2:6">
      <c r="B2722" s="11"/>
      <c r="D2722" s="14"/>
      <c r="F2722" s="13"/>
    </row>
    <row r="2723" spans="2:6">
      <c r="B2723" s="11"/>
      <c r="D2723" s="14"/>
      <c r="F2723" s="13"/>
    </row>
    <row r="2724" spans="2:6">
      <c r="B2724" s="11"/>
      <c r="D2724" s="14"/>
      <c r="F2724" s="13"/>
    </row>
    <row r="2725" spans="2:6">
      <c r="B2725" s="11"/>
      <c r="D2725" s="14"/>
      <c r="F2725" s="13"/>
    </row>
    <row r="2726" spans="2:6">
      <c r="B2726" s="11"/>
      <c r="D2726" s="14"/>
      <c r="F2726" s="13"/>
    </row>
    <row r="2727" spans="2:6">
      <c r="B2727" s="11"/>
      <c r="D2727" s="14"/>
      <c r="F2727" s="13"/>
    </row>
    <row r="2728" spans="2:6">
      <c r="B2728" s="11"/>
      <c r="D2728" s="14"/>
      <c r="F2728" s="13"/>
    </row>
    <row r="2729" spans="2:6">
      <c r="B2729" s="11"/>
      <c r="D2729" s="14"/>
      <c r="F2729" s="13"/>
    </row>
    <row r="2730" spans="2:6">
      <c r="B2730" s="11"/>
      <c r="D2730" s="14"/>
      <c r="F2730" s="13"/>
    </row>
    <row r="2731" spans="2:6">
      <c r="B2731" s="11"/>
      <c r="D2731" s="14"/>
      <c r="F2731" s="13"/>
    </row>
    <row r="2732" spans="2:6">
      <c r="B2732" s="11"/>
      <c r="D2732" s="14"/>
      <c r="F2732" s="13"/>
    </row>
    <row r="2733" spans="2:6">
      <c r="B2733" s="11"/>
      <c r="D2733" s="14"/>
      <c r="F2733" s="13"/>
    </row>
    <row r="2734" spans="2:6">
      <c r="B2734" s="11"/>
      <c r="D2734" s="14"/>
      <c r="F2734" s="13"/>
    </row>
    <row r="2735" spans="2:6">
      <c r="B2735" s="11"/>
      <c r="D2735" s="14"/>
      <c r="F2735" s="13"/>
    </row>
    <row r="2736" spans="2:6">
      <c r="B2736" s="11"/>
      <c r="D2736" s="14"/>
      <c r="F2736" s="13"/>
    </row>
    <row r="2737" spans="2:6">
      <c r="B2737" s="11"/>
      <c r="D2737" s="14"/>
      <c r="F2737" s="13"/>
    </row>
    <row r="2738" spans="2:6">
      <c r="B2738" s="11"/>
      <c r="D2738" s="14"/>
      <c r="F2738" s="13"/>
    </row>
    <row r="2739" spans="2:6">
      <c r="B2739" s="11"/>
      <c r="D2739" s="14"/>
      <c r="F2739" s="13"/>
    </row>
    <row r="2740" spans="2:6">
      <c r="B2740" s="11"/>
      <c r="D2740" s="14"/>
      <c r="F2740" s="13"/>
    </row>
    <row r="2741" spans="2:6">
      <c r="B2741" s="11"/>
      <c r="D2741" s="14"/>
      <c r="F2741" s="13"/>
    </row>
    <row r="2742" spans="2:6">
      <c r="B2742" s="11"/>
      <c r="D2742" s="14"/>
      <c r="F2742" s="13"/>
    </row>
    <row r="2743" spans="2:6">
      <c r="B2743" s="11"/>
      <c r="D2743" s="14"/>
      <c r="F2743" s="13"/>
    </row>
    <row r="2744" spans="2:6">
      <c r="B2744" s="11"/>
      <c r="D2744" s="14"/>
      <c r="F2744" s="13"/>
    </row>
    <row r="2745" spans="2:6">
      <c r="B2745" s="11"/>
      <c r="D2745" s="14"/>
      <c r="F2745" s="13"/>
    </row>
    <row r="2746" spans="2:6">
      <c r="B2746" s="11"/>
      <c r="D2746" s="14"/>
      <c r="F2746" s="13"/>
    </row>
    <row r="2747" spans="2:6">
      <c r="B2747" s="11"/>
      <c r="D2747" s="14"/>
      <c r="F2747" s="13"/>
    </row>
    <row r="2748" spans="2:6">
      <c r="B2748" s="11"/>
      <c r="D2748" s="14"/>
      <c r="F2748" s="13"/>
    </row>
    <row r="2749" spans="2:6">
      <c r="B2749" s="11"/>
      <c r="D2749" s="14"/>
      <c r="F2749" s="13"/>
    </row>
    <row r="2750" spans="2:6">
      <c r="B2750" s="11"/>
      <c r="D2750" s="14"/>
      <c r="F2750" s="13"/>
    </row>
    <row r="2751" spans="2:6">
      <c r="B2751" s="11"/>
      <c r="D2751" s="14"/>
      <c r="F2751" s="13"/>
    </row>
    <row r="2752" spans="2:6">
      <c r="B2752" s="11"/>
      <c r="D2752" s="14"/>
      <c r="F2752" s="13"/>
    </row>
    <row r="2753" spans="2:6">
      <c r="B2753" s="11"/>
      <c r="D2753" s="14"/>
      <c r="F2753" s="13"/>
    </row>
    <row r="2754" spans="2:6">
      <c r="B2754" s="11"/>
      <c r="D2754" s="14"/>
      <c r="F2754" s="13"/>
    </row>
    <row r="2755" spans="2:6">
      <c r="B2755" s="11"/>
      <c r="D2755" s="14"/>
      <c r="F2755" s="13"/>
    </row>
    <row r="2756" spans="2:6">
      <c r="B2756" s="11"/>
      <c r="D2756" s="14"/>
      <c r="F2756" s="13"/>
    </row>
    <row r="2757" spans="2:6">
      <c r="B2757" s="11"/>
      <c r="D2757" s="14"/>
      <c r="F2757" s="13"/>
    </row>
    <row r="2758" spans="2:6">
      <c r="B2758" s="11"/>
      <c r="D2758" s="14"/>
      <c r="F2758" s="13"/>
    </row>
    <row r="2759" spans="2:6">
      <c r="B2759" s="11"/>
      <c r="D2759" s="14"/>
      <c r="F2759" s="13"/>
    </row>
    <row r="2760" spans="2:6">
      <c r="B2760" s="11"/>
      <c r="D2760" s="14"/>
      <c r="F2760" s="13"/>
    </row>
    <row r="2761" spans="2:6">
      <c r="B2761" s="11"/>
      <c r="D2761" s="14"/>
      <c r="F2761" s="13"/>
    </row>
    <row r="2762" spans="2:6">
      <c r="B2762" s="11"/>
      <c r="D2762" s="14"/>
      <c r="F2762" s="13"/>
    </row>
    <row r="2763" spans="2:6">
      <c r="B2763" s="11"/>
      <c r="D2763" s="14"/>
      <c r="F2763" s="13"/>
    </row>
    <row r="2764" spans="2:6">
      <c r="B2764" s="11"/>
      <c r="D2764" s="14"/>
      <c r="F2764" s="13"/>
    </row>
    <row r="2765" spans="2:6">
      <c r="B2765" s="11"/>
      <c r="D2765" s="14"/>
      <c r="F2765" s="13"/>
    </row>
    <row r="2766" spans="2:6">
      <c r="B2766" s="11"/>
      <c r="D2766" s="14"/>
      <c r="F2766" s="13"/>
    </row>
    <row r="2767" spans="2:6">
      <c r="B2767" s="11"/>
      <c r="D2767" s="14"/>
      <c r="F2767" s="13"/>
    </row>
    <row r="2768" spans="2:6">
      <c r="B2768" s="11"/>
      <c r="D2768" s="14"/>
      <c r="F2768" s="13"/>
    </row>
    <row r="2769" spans="2:6">
      <c r="B2769" s="11"/>
      <c r="D2769" s="14"/>
      <c r="F2769" s="13"/>
    </row>
    <row r="2770" spans="2:6">
      <c r="B2770" s="11"/>
      <c r="D2770" s="14"/>
      <c r="F2770" s="13"/>
    </row>
    <row r="2771" spans="2:6">
      <c r="B2771" s="11"/>
      <c r="D2771" s="14"/>
      <c r="F2771" s="13"/>
    </row>
    <row r="2772" spans="2:6">
      <c r="B2772" s="11"/>
      <c r="D2772" s="14"/>
      <c r="F2772" s="13"/>
    </row>
    <row r="2773" spans="2:6">
      <c r="B2773" s="11"/>
      <c r="D2773" s="14"/>
      <c r="F2773" s="13"/>
    </row>
    <row r="2774" spans="2:6">
      <c r="B2774" s="11"/>
      <c r="D2774" s="14"/>
      <c r="F2774" s="13"/>
    </row>
    <row r="2775" spans="2:6">
      <c r="B2775" s="11"/>
      <c r="D2775" s="14"/>
      <c r="F2775" s="13"/>
    </row>
    <row r="2776" spans="2:6">
      <c r="B2776" s="11"/>
      <c r="D2776" s="14"/>
      <c r="F2776" s="13"/>
    </row>
    <row r="2777" spans="2:6">
      <c r="B2777" s="11"/>
      <c r="D2777" s="14"/>
      <c r="F2777" s="13"/>
    </row>
    <row r="2778" spans="2:6">
      <c r="B2778" s="11"/>
      <c r="D2778" s="14"/>
      <c r="F2778" s="13"/>
    </row>
    <row r="2779" spans="2:6">
      <c r="B2779" s="11"/>
      <c r="D2779" s="14"/>
      <c r="F2779" s="13"/>
    </row>
    <row r="2780" spans="2:6">
      <c r="B2780" s="11"/>
      <c r="D2780" s="14"/>
      <c r="F2780" s="13"/>
    </row>
    <row r="2781" spans="2:6">
      <c r="B2781" s="11"/>
      <c r="D2781" s="14"/>
      <c r="F2781" s="13"/>
    </row>
    <row r="2782" spans="2:6">
      <c r="B2782" s="11"/>
      <c r="D2782" s="14"/>
      <c r="F2782" s="13"/>
    </row>
    <row r="2783" spans="2:6">
      <c r="B2783" s="11"/>
      <c r="D2783" s="14"/>
      <c r="F2783" s="13"/>
    </row>
    <row r="2784" spans="2:6">
      <c r="B2784" s="11"/>
      <c r="D2784" s="14"/>
      <c r="F2784" s="13"/>
    </row>
    <row r="2785" spans="2:6">
      <c r="B2785" s="11"/>
      <c r="D2785" s="14"/>
      <c r="F2785" s="13"/>
    </row>
    <row r="2786" spans="2:6">
      <c r="B2786" s="11"/>
      <c r="D2786" s="14"/>
      <c r="F2786" s="13"/>
    </row>
    <row r="2787" spans="2:6">
      <c r="B2787" s="11"/>
      <c r="D2787" s="14"/>
      <c r="F2787" s="13"/>
    </row>
    <row r="2788" spans="2:6">
      <c r="B2788" s="11"/>
      <c r="D2788" s="14"/>
      <c r="F2788" s="13"/>
    </row>
    <row r="2789" spans="2:6">
      <c r="B2789" s="11"/>
      <c r="D2789" s="14"/>
      <c r="F2789" s="13"/>
    </row>
    <row r="2790" spans="2:6">
      <c r="B2790" s="11"/>
      <c r="D2790" s="14"/>
      <c r="F2790" s="13"/>
    </row>
    <row r="2791" spans="2:6">
      <c r="B2791" s="11"/>
      <c r="D2791" s="14"/>
      <c r="F2791" s="13"/>
    </row>
    <row r="2792" spans="2:6">
      <c r="B2792" s="11"/>
      <c r="D2792" s="14"/>
      <c r="F2792" s="13"/>
    </row>
    <row r="2793" spans="2:6">
      <c r="B2793" s="11"/>
      <c r="D2793" s="14"/>
      <c r="F2793" s="13"/>
    </row>
    <row r="2794" spans="2:6">
      <c r="B2794" s="11"/>
      <c r="D2794" s="14"/>
      <c r="F2794" s="13"/>
    </row>
    <row r="2795" spans="2:6">
      <c r="B2795" s="11"/>
      <c r="D2795" s="14"/>
      <c r="F2795" s="13"/>
    </row>
    <row r="2796" spans="2:6">
      <c r="B2796" s="11"/>
      <c r="D2796" s="14"/>
      <c r="F2796" s="13"/>
    </row>
    <row r="2797" spans="2:6">
      <c r="B2797" s="11"/>
      <c r="D2797" s="14"/>
      <c r="F2797" s="13"/>
    </row>
    <row r="2798" spans="2:6">
      <c r="B2798" s="11"/>
      <c r="D2798" s="14"/>
      <c r="F2798" s="13"/>
    </row>
    <row r="2799" spans="2:6">
      <c r="B2799" s="11"/>
      <c r="D2799" s="14"/>
      <c r="F2799" s="13"/>
    </row>
    <row r="2800" spans="2:6">
      <c r="B2800" s="11"/>
      <c r="D2800" s="14"/>
      <c r="F2800" s="13"/>
    </row>
    <row r="2801" spans="2:6">
      <c r="B2801" s="11"/>
      <c r="D2801" s="14"/>
      <c r="F2801" s="13"/>
    </row>
    <row r="2802" spans="2:6">
      <c r="B2802" s="11"/>
      <c r="D2802" s="14"/>
      <c r="F2802" s="13"/>
    </row>
    <row r="2803" spans="2:6">
      <c r="B2803" s="11"/>
      <c r="D2803" s="14"/>
      <c r="F2803" s="13"/>
    </row>
    <row r="2804" spans="2:6">
      <c r="B2804" s="11"/>
      <c r="D2804" s="14"/>
      <c r="F2804" s="13"/>
    </row>
    <row r="2805" spans="2:6">
      <c r="B2805" s="11"/>
      <c r="D2805" s="14"/>
      <c r="F2805" s="13"/>
    </row>
    <row r="2806" spans="2:6">
      <c r="B2806" s="11"/>
      <c r="D2806" s="14"/>
      <c r="F2806" s="13"/>
    </row>
    <row r="2807" spans="2:6">
      <c r="B2807" s="11"/>
      <c r="D2807" s="14"/>
      <c r="F2807" s="13"/>
    </row>
    <row r="2808" spans="2:6">
      <c r="B2808" s="11"/>
      <c r="D2808" s="14"/>
      <c r="F2808" s="13"/>
    </row>
    <row r="2809" spans="2:6">
      <c r="B2809" s="11"/>
      <c r="D2809" s="14"/>
      <c r="F2809" s="13"/>
    </row>
    <row r="2810" spans="2:6">
      <c r="B2810" s="11"/>
      <c r="D2810" s="14"/>
      <c r="F2810" s="13"/>
    </row>
    <row r="2811" spans="2:6">
      <c r="B2811" s="11"/>
      <c r="D2811" s="14"/>
      <c r="F2811" s="13"/>
    </row>
    <row r="2812" spans="2:6">
      <c r="B2812" s="11"/>
      <c r="D2812" s="14"/>
      <c r="F2812" s="13"/>
    </row>
    <row r="2813" spans="2:6">
      <c r="B2813" s="11"/>
      <c r="D2813" s="14"/>
      <c r="F2813" s="13"/>
    </row>
    <row r="2814" spans="2:6">
      <c r="B2814" s="11"/>
      <c r="D2814" s="14"/>
      <c r="F2814" s="13"/>
    </row>
    <row r="2815" spans="2:6">
      <c r="B2815" s="11"/>
      <c r="D2815" s="14"/>
      <c r="F2815" s="13"/>
    </row>
    <row r="2816" spans="2:6">
      <c r="B2816" s="11"/>
      <c r="D2816" s="14"/>
      <c r="F2816" s="13"/>
    </row>
    <row r="2817" spans="2:6">
      <c r="B2817" s="11"/>
      <c r="D2817" s="14"/>
      <c r="F2817" s="13"/>
    </row>
    <row r="2818" spans="2:6">
      <c r="B2818" s="11"/>
      <c r="D2818" s="14"/>
      <c r="F2818" s="13"/>
    </row>
    <row r="2819" spans="2:6">
      <c r="B2819" s="11"/>
      <c r="D2819" s="14"/>
      <c r="F2819" s="13"/>
    </row>
    <row r="2820" spans="2:6">
      <c r="B2820" s="11"/>
      <c r="D2820" s="14"/>
      <c r="F2820" s="13"/>
    </row>
    <row r="2821" spans="2:6">
      <c r="B2821" s="11"/>
      <c r="D2821" s="14"/>
      <c r="F2821" s="13"/>
    </row>
    <row r="2822" spans="2:6">
      <c r="B2822" s="11"/>
      <c r="D2822" s="14"/>
      <c r="F2822" s="13"/>
    </row>
    <row r="2823" spans="2:6">
      <c r="B2823" s="11"/>
      <c r="D2823" s="14"/>
      <c r="F2823" s="13"/>
    </row>
    <row r="2824" spans="2:6">
      <c r="B2824" s="11"/>
      <c r="D2824" s="14"/>
      <c r="F2824" s="13"/>
    </row>
    <row r="2825" spans="2:6">
      <c r="B2825" s="11"/>
      <c r="D2825" s="14"/>
      <c r="F2825" s="13"/>
    </row>
    <row r="2826" spans="2:6">
      <c r="B2826" s="11"/>
      <c r="D2826" s="14"/>
      <c r="F2826" s="13"/>
    </row>
    <row r="2827" spans="2:6">
      <c r="B2827" s="11"/>
      <c r="D2827" s="14"/>
      <c r="F2827" s="13"/>
    </row>
    <row r="2828" spans="2:6">
      <c r="B2828" s="11"/>
      <c r="D2828" s="14"/>
      <c r="F2828" s="13"/>
    </row>
    <row r="2829" spans="2:6">
      <c r="B2829" s="11"/>
      <c r="D2829" s="14"/>
      <c r="F2829" s="13"/>
    </row>
    <row r="2830" spans="2:6">
      <c r="B2830" s="11"/>
      <c r="D2830" s="14"/>
      <c r="F2830" s="13"/>
    </row>
    <row r="2831" spans="2:6">
      <c r="B2831" s="11"/>
      <c r="D2831" s="14"/>
      <c r="F2831" s="13"/>
    </row>
    <row r="2832" spans="2:6">
      <c r="B2832" s="11"/>
      <c r="D2832" s="14"/>
      <c r="F2832" s="13"/>
    </row>
    <row r="2833" spans="2:6">
      <c r="B2833" s="11"/>
      <c r="D2833" s="14"/>
      <c r="F2833" s="13"/>
    </row>
    <row r="2834" spans="2:6">
      <c r="B2834" s="11"/>
      <c r="D2834" s="14"/>
      <c r="F2834" s="13"/>
    </row>
    <row r="2835" spans="2:6">
      <c r="B2835" s="11"/>
      <c r="D2835" s="14"/>
      <c r="F2835" s="13"/>
    </row>
    <row r="2836" spans="2:6">
      <c r="B2836" s="11"/>
      <c r="D2836" s="14"/>
      <c r="F2836" s="13"/>
    </row>
    <row r="2837" spans="2:6">
      <c r="B2837" s="11"/>
      <c r="D2837" s="14"/>
      <c r="F2837" s="13"/>
    </row>
    <row r="2838" spans="2:6">
      <c r="B2838" s="11"/>
      <c r="D2838" s="14"/>
      <c r="F2838" s="13"/>
    </row>
    <row r="2839" spans="2:6">
      <c r="B2839" s="11"/>
      <c r="D2839" s="14"/>
      <c r="F2839" s="13"/>
    </row>
    <row r="2840" spans="2:6">
      <c r="B2840" s="11"/>
      <c r="D2840" s="14"/>
      <c r="F2840" s="13"/>
    </row>
    <row r="2841" spans="2:6">
      <c r="B2841" s="11"/>
      <c r="D2841" s="14"/>
      <c r="F2841" s="13"/>
    </row>
    <row r="2842" spans="2:6">
      <c r="B2842" s="11"/>
      <c r="D2842" s="14"/>
      <c r="F2842" s="13"/>
    </row>
    <row r="2843" spans="2:6">
      <c r="B2843" s="11"/>
      <c r="D2843" s="14"/>
      <c r="F2843" s="13"/>
    </row>
    <row r="2844" spans="2:6">
      <c r="B2844" s="11"/>
      <c r="D2844" s="14"/>
      <c r="F2844" s="13"/>
    </row>
    <row r="2845" spans="2:6">
      <c r="B2845" s="11"/>
      <c r="D2845" s="14"/>
      <c r="F2845" s="13"/>
    </row>
    <row r="2846" spans="2:6">
      <c r="B2846" s="11"/>
      <c r="D2846" s="14"/>
      <c r="F2846" s="13"/>
    </row>
    <row r="2847" spans="2:6">
      <c r="B2847" s="11"/>
      <c r="D2847" s="14"/>
      <c r="F2847" s="13"/>
    </row>
    <row r="2848" spans="2:6">
      <c r="B2848" s="11"/>
      <c r="D2848" s="14"/>
      <c r="F2848" s="13"/>
    </row>
    <row r="2849" spans="2:6">
      <c r="B2849" s="11"/>
      <c r="D2849" s="14"/>
      <c r="F2849" s="13"/>
    </row>
    <row r="2850" spans="2:6">
      <c r="B2850" s="11"/>
      <c r="D2850" s="14"/>
      <c r="F2850" s="13"/>
    </row>
    <row r="2851" spans="2:6">
      <c r="B2851" s="11"/>
      <c r="D2851" s="14"/>
      <c r="F2851" s="13"/>
    </row>
    <row r="2852" spans="2:6">
      <c r="B2852" s="11"/>
      <c r="D2852" s="14"/>
      <c r="F2852" s="13"/>
    </row>
    <row r="2853" spans="2:6">
      <c r="B2853" s="11"/>
      <c r="D2853" s="14"/>
      <c r="F2853" s="13"/>
    </row>
    <row r="2854" spans="2:6">
      <c r="B2854" s="11"/>
      <c r="D2854" s="14"/>
      <c r="F2854" s="13"/>
    </row>
    <row r="2855" spans="2:6">
      <c r="B2855" s="11"/>
      <c r="D2855" s="14"/>
      <c r="F2855" s="13"/>
    </row>
    <row r="2856" spans="2:6">
      <c r="B2856" s="11"/>
      <c r="D2856" s="14"/>
      <c r="F2856" s="13"/>
    </row>
    <row r="2857" spans="2:6">
      <c r="B2857" s="11"/>
      <c r="D2857" s="14"/>
      <c r="F2857" s="13"/>
    </row>
    <row r="2858" spans="2:6">
      <c r="B2858" s="11"/>
      <c r="D2858" s="14"/>
      <c r="F2858" s="13"/>
    </row>
    <row r="2859" spans="2:6">
      <c r="B2859" s="11"/>
      <c r="D2859" s="14"/>
      <c r="F2859" s="13"/>
    </row>
    <row r="2860" spans="2:6">
      <c r="B2860" s="11"/>
      <c r="D2860" s="14"/>
      <c r="F2860" s="13"/>
    </row>
    <row r="2861" spans="2:6">
      <c r="B2861" s="11"/>
      <c r="D2861" s="14"/>
      <c r="F2861" s="13"/>
    </row>
    <row r="2862" spans="2:6">
      <c r="B2862" s="11"/>
      <c r="D2862" s="14"/>
      <c r="F2862" s="13"/>
    </row>
    <row r="2863" spans="2:6">
      <c r="B2863" s="11"/>
      <c r="D2863" s="14"/>
      <c r="F2863" s="13"/>
    </row>
    <row r="2864" spans="2:6">
      <c r="B2864" s="11"/>
      <c r="D2864" s="14"/>
      <c r="F2864" s="13"/>
    </row>
    <row r="2865" spans="2:6">
      <c r="B2865" s="11"/>
      <c r="D2865" s="14"/>
      <c r="F2865" s="13"/>
    </row>
    <row r="2866" spans="2:6">
      <c r="B2866" s="11"/>
      <c r="D2866" s="14"/>
      <c r="F2866" s="13"/>
    </row>
    <row r="2867" spans="2:6">
      <c r="B2867" s="11"/>
      <c r="D2867" s="14"/>
      <c r="F2867" s="13"/>
    </row>
    <row r="2868" spans="2:6">
      <c r="B2868" s="11"/>
      <c r="D2868" s="14"/>
      <c r="F2868" s="13"/>
    </row>
    <row r="2869" spans="2:6">
      <c r="B2869" s="11"/>
      <c r="D2869" s="14"/>
      <c r="F2869" s="13"/>
    </row>
    <row r="2870" spans="2:6">
      <c r="B2870" s="11"/>
      <c r="D2870" s="14"/>
      <c r="F2870" s="13"/>
    </row>
    <row r="2871" spans="2:6">
      <c r="B2871" s="11"/>
      <c r="D2871" s="14"/>
      <c r="F2871" s="13"/>
    </row>
    <row r="2872" spans="2:6">
      <c r="B2872" s="11"/>
      <c r="D2872" s="14"/>
      <c r="F2872" s="13"/>
    </row>
    <row r="2873" spans="2:6">
      <c r="B2873" s="11"/>
      <c r="D2873" s="14"/>
      <c r="F2873" s="13"/>
    </row>
    <row r="2874" spans="2:6">
      <c r="B2874" s="11"/>
      <c r="D2874" s="14"/>
      <c r="F2874" s="13"/>
    </row>
    <row r="2875" spans="2:6">
      <c r="B2875" s="11"/>
      <c r="D2875" s="14"/>
      <c r="F2875" s="13"/>
    </row>
    <row r="2876" spans="2:6">
      <c r="B2876" s="11"/>
      <c r="D2876" s="14"/>
      <c r="F2876" s="13"/>
    </row>
    <row r="2877" spans="2:6">
      <c r="B2877" s="11"/>
      <c r="D2877" s="14"/>
      <c r="F2877" s="13"/>
    </row>
    <row r="2878" spans="2:6">
      <c r="B2878" s="11"/>
      <c r="D2878" s="14"/>
      <c r="F2878" s="13"/>
    </row>
    <row r="2879" spans="2:6">
      <c r="B2879" s="11"/>
      <c r="D2879" s="14"/>
      <c r="F2879" s="13"/>
    </row>
    <row r="2880" spans="2:6">
      <c r="B2880" s="11"/>
      <c r="D2880" s="14"/>
      <c r="F2880" s="13"/>
    </row>
    <row r="2881" spans="2:6">
      <c r="B2881" s="11"/>
      <c r="D2881" s="14"/>
      <c r="F2881" s="13"/>
    </row>
    <row r="2882" spans="2:6">
      <c r="B2882" s="11"/>
      <c r="D2882" s="14"/>
      <c r="F2882" s="13"/>
    </row>
    <row r="2883" spans="2:6">
      <c r="B2883" s="11"/>
      <c r="D2883" s="14"/>
      <c r="F2883" s="13"/>
    </row>
    <row r="2884" spans="2:6">
      <c r="B2884" s="11"/>
      <c r="D2884" s="14"/>
      <c r="F2884" s="13"/>
    </row>
    <row r="2885" spans="2:6">
      <c r="B2885" s="11"/>
      <c r="D2885" s="14"/>
      <c r="F2885" s="13"/>
    </row>
    <row r="2886" spans="2:6">
      <c r="B2886" s="11"/>
      <c r="D2886" s="14"/>
      <c r="F2886" s="13"/>
    </row>
    <row r="2887" spans="2:6">
      <c r="B2887" s="11"/>
      <c r="D2887" s="14"/>
      <c r="F2887" s="13"/>
    </row>
    <row r="2888" spans="2:6">
      <c r="B2888" s="11"/>
      <c r="D2888" s="14"/>
      <c r="F2888" s="13"/>
    </row>
    <row r="2889" spans="2:6">
      <c r="B2889" s="11"/>
      <c r="D2889" s="14"/>
      <c r="F2889" s="13"/>
    </row>
    <row r="2890" spans="2:6">
      <c r="B2890" s="11"/>
      <c r="D2890" s="14"/>
      <c r="F2890" s="13"/>
    </row>
    <row r="2891" spans="2:6">
      <c r="B2891" s="11"/>
      <c r="D2891" s="14"/>
      <c r="F2891" s="13"/>
    </row>
    <row r="2892" spans="2:6">
      <c r="B2892" s="11"/>
      <c r="D2892" s="14"/>
      <c r="F2892" s="13"/>
    </row>
    <row r="2893" spans="2:6">
      <c r="B2893" s="11"/>
      <c r="D2893" s="14"/>
      <c r="F2893" s="13"/>
    </row>
    <row r="2894" spans="2:6">
      <c r="B2894" s="11"/>
      <c r="D2894" s="14"/>
      <c r="F2894" s="13"/>
    </row>
    <row r="2895" spans="2:6">
      <c r="B2895" s="11"/>
      <c r="D2895" s="14"/>
      <c r="F2895" s="13"/>
    </row>
    <row r="2896" spans="2:6">
      <c r="B2896" s="11"/>
      <c r="D2896" s="14"/>
      <c r="F2896" s="13"/>
    </row>
    <row r="2897" spans="2:6">
      <c r="B2897" s="11"/>
      <c r="D2897" s="14"/>
      <c r="F2897" s="13"/>
    </row>
    <row r="2898" spans="2:6">
      <c r="B2898" s="11"/>
      <c r="D2898" s="14"/>
      <c r="F2898" s="13"/>
    </row>
    <row r="2899" spans="2:6">
      <c r="B2899" s="11"/>
      <c r="D2899" s="14"/>
      <c r="F2899" s="13"/>
    </row>
    <row r="2900" spans="2:6">
      <c r="B2900" s="11"/>
      <c r="D2900" s="14"/>
      <c r="F2900" s="13"/>
    </row>
    <row r="2901" spans="2:6">
      <c r="B2901" s="11"/>
      <c r="D2901" s="14"/>
      <c r="F2901" s="13"/>
    </row>
    <row r="2902" spans="2:6">
      <c r="B2902" s="11"/>
      <c r="D2902" s="14"/>
      <c r="F2902" s="13"/>
    </row>
    <row r="2903" spans="2:6">
      <c r="B2903" s="11"/>
      <c r="D2903" s="14"/>
      <c r="F2903" s="13"/>
    </row>
    <row r="2904" spans="2:6">
      <c r="B2904" s="11"/>
      <c r="D2904" s="14"/>
      <c r="F2904" s="13"/>
    </row>
    <row r="2905" spans="2:6">
      <c r="B2905" s="11"/>
      <c r="D2905" s="14"/>
      <c r="F2905" s="13"/>
    </row>
    <row r="2906" spans="2:6">
      <c r="B2906" s="11"/>
      <c r="D2906" s="14"/>
      <c r="F2906" s="13"/>
    </row>
    <row r="2907" spans="2:6">
      <c r="B2907" s="11"/>
      <c r="D2907" s="14"/>
      <c r="F2907" s="13"/>
    </row>
    <row r="2908" spans="2:6">
      <c r="B2908" s="11"/>
      <c r="D2908" s="14"/>
      <c r="F2908" s="13"/>
    </row>
    <row r="2909" spans="2:6">
      <c r="B2909" s="11"/>
      <c r="D2909" s="14"/>
      <c r="F2909" s="13"/>
    </row>
    <row r="2910" spans="2:6">
      <c r="B2910" s="11"/>
      <c r="D2910" s="14"/>
      <c r="F2910" s="13"/>
    </row>
    <row r="2911" spans="2:6">
      <c r="B2911" s="11"/>
      <c r="D2911" s="14"/>
      <c r="F2911" s="13"/>
    </row>
    <row r="2912" spans="2:6">
      <c r="B2912" s="11"/>
      <c r="D2912" s="14"/>
      <c r="F2912" s="13"/>
    </row>
    <row r="2913" spans="2:6">
      <c r="B2913" s="11"/>
      <c r="D2913" s="14"/>
      <c r="F2913" s="13"/>
    </row>
    <row r="2914" spans="2:6">
      <c r="B2914" s="11"/>
      <c r="D2914" s="14"/>
      <c r="F2914" s="13"/>
    </row>
    <row r="2915" spans="2:6">
      <c r="B2915" s="11"/>
      <c r="D2915" s="14"/>
      <c r="F2915" s="13"/>
    </row>
    <row r="2916" spans="2:6">
      <c r="B2916" s="11"/>
      <c r="D2916" s="14"/>
      <c r="F2916" s="13"/>
    </row>
    <row r="2917" spans="2:6">
      <c r="B2917" s="11"/>
      <c r="D2917" s="14"/>
      <c r="F2917" s="13"/>
    </row>
    <row r="2918" spans="2:6">
      <c r="B2918" s="11"/>
      <c r="D2918" s="14"/>
      <c r="F2918" s="13"/>
    </row>
    <row r="2919" spans="2:6">
      <c r="B2919" s="11"/>
      <c r="D2919" s="14"/>
      <c r="F2919" s="13"/>
    </row>
    <row r="2920" spans="2:6">
      <c r="B2920" s="11"/>
      <c r="D2920" s="14"/>
      <c r="F2920" s="13"/>
    </row>
    <row r="2921" spans="2:6">
      <c r="B2921" s="11"/>
      <c r="D2921" s="14"/>
      <c r="F2921" s="13"/>
    </row>
    <row r="2922" spans="2:6">
      <c r="B2922" s="11"/>
      <c r="D2922" s="14"/>
      <c r="F2922" s="13"/>
    </row>
    <row r="2923" spans="2:6">
      <c r="B2923" s="11"/>
      <c r="D2923" s="14"/>
      <c r="F2923" s="13"/>
    </row>
    <row r="2924" spans="2:6">
      <c r="B2924" s="11"/>
      <c r="D2924" s="14"/>
      <c r="F2924" s="13"/>
    </row>
    <row r="2925" spans="2:6">
      <c r="B2925" s="11"/>
      <c r="D2925" s="14"/>
      <c r="F2925" s="13"/>
    </row>
    <row r="2926" spans="2:6">
      <c r="B2926" s="11"/>
      <c r="D2926" s="14"/>
      <c r="F2926" s="13"/>
    </row>
    <row r="2927" spans="2:6">
      <c r="B2927" s="11"/>
      <c r="D2927" s="14"/>
      <c r="F2927" s="13"/>
    </row>
    <row r="2928" spans="2:6">
      <c r="B2928" s="11"/>
      <c r="D2928" s="14"/>
      <c r="F2928" s="13"/>
    </row>
    <row r="2929" spans="2:6">
      <c r="B2929" s="11"/>
      <c r="D2929" s="14"/>
      <c r="F2929" s="13"/>
    </row>
    <row r="2930" spans="2:6">
      <c r="B2930" s="11"/>
      <c r="D2930" s="14"/>
      <c r="F2930" s="13"/>
    </row>
    <row r="2931" spans="2:6">
      <c r="B2931" s="11"/>
      <c r="D2931" s="14"/>
      <c r="F2931" s="13"/>
    </row>
    <row r="2932" spans="2:6">
      <c r="B2932" s="11"/>
      <c r="D2932" s="14"/>
      <c r="F2932" s="13"/>
    </row>
    <row r="2933" spans="2:6">
      <c r="B2933" s="11"/>
      <c r="D2933" s="14"/>
      <c r="F2933" s="13"/>
    </row>
    <row r="2934" spans="2:6">
      <c r="B2934" s="11"/>
      <c r="D2934" s="14"/>
      <c r="F2934" s="13"/>
    </row>
    <row r="2935" spans="2:6">
      <c r="B2935" s="11"/>
      <c r="D2935" s="14"/>
      <c r="F2935" s="13"/>
    </row>
    <row r="2936" spans="2:6">
      <c r="B2936" s="11"/>
      <c r="D2936" s="14"/>
      <c r="F2936" s="13"/>
    </row>
    <row r="2937" spans="2:6">
      <c r="B2937" s="11"/>
      <c r="D2937" s="14"/>
      <c r="F2937" s="13"/>
    </row>
    <row r="2938" spans="2:6">
      <c r="B2938" s="11"/>
      <c r="D2938" s="14"/>
      <c r="F2938" s="13"/>
    </row>
    <row r="2939" spans="2:6">
      <c r="B2939" s="11"/>
      <c r="D2939" s="14"/>
      <c r="F2939" s="13"/>
    </row>
    <row r="2940" spans="2:6">
      <c r="B2940" s="11"/>
      <c r="D2940" s="14"/>
      <c r="F2940" s="13"/>
    </row>
    <row r="2941" spans="2:6">
      <c r="B2941" s="11"/>
      <c r="D2941" s="14"/>
      <c r="F2941" s="13"/>
    </row>
    <row r="2942" spans="2:6">
      <c r="B2942" s="11"/>
      <c r="D2942" s="14"/>
      <c r="F2942" s="13"/>
    </row>
    <row r="2943" spans="2:6">
      <c r="B2943" s="11"/>
      <c r="D2943" s="14"/>
      <c r="F2943" s="13"/>
    </row>
    <row r="2944" spans="2:6">
      <c r="B2944" s="11"/>
      <c r="D2944" s="14"/>
      <c r="F2944" s="13"/>
    </row>
    <row r="2945" spans="2:6">
      <c r="B2945" s="11"/>
      <c r="D2945" s="14"/>
      <c r="F2945" s="13"/>
    </row>
    <row r="2946" spans="2:6">
      <c r="B2946" s="11"/>
      <c r="D2946" s="14"/>
      <c r="F2946" s="13"/>
    </row>
    <row r="2947" spans="2:6">
      <c r="B2947" s="11"/>
      <c r="D2947" s="14"/>
      <c r="F2947" s="13"/>
    </row>
    <row r="2948" spans="2:6">
      <c r="B2948" s="11"/>
      <c r="D2948" s="14"/>
      <c r="F2948" s="13"/>
    </row>
    <row r="2949" spans="2:6">
      <c r="B2949" s="11"/>
      <c r="D2949" s="14"/>
      <c r="F2949" s="13"/>
    </row>
    <row r="2950" spans="2:6">
      <c r="B2950" s="11"/>
      <c r="D2950" s="14"/>
      <c r="F2950" s="13"/>
    </row>
    <row r="2951" spans="2:6">
      <c r="B2951" s="11"/>
      <c r="D2951" s="14"/>
      <c r="F2951" s="13"/>
    </row>
    <row r="2952" spans="2:6">
      <c r="B2952" s="11"/>
      <c r="D2952" s="14"/>
      <c r="F2952" s="13"/>
    </row>
    <row r="2953" spans="2:6">
      <c r="B2953" s="11"/>
      <c r="D2953" s="14"/>
      <c r="F2953" s="13"/>
    </row>
    <row r="2954" spans="2:6">
      <c r="B2954" s="11"/>
      <c r="D2954" s="14"/>
      <c r="F2954" s="13"/>
    </row>
    <row r="2955" spans="2:6">
      <c r="B2955" s="11"/>
      <c r="D2955" s="14"/>
      <c r="F2955" s="13"/>
    </row>
    <row r="2956" spans="2:6">
      <c r="B2956" s="11"/>
      <c r="D2956" s="14"/>
      <c r="F2956" s="13"/>
    </row>
    <row r="2957" spans="2:6">
      <c r="B2957" s="11"/>
      <c r="D2957" s="14"/>
      <c r="F2957" s="13"/>
    </row>
    <row r="2958" spans="2:6">
      <c r="B2958" s="11"/>
      <c r="D2958" s="14"/>
      <c r="F2958" s="13"/>
    </row>
    <row r="2959" spans="2:6">
      <c r="B2959" s="11"/>
      <c r="D2959" s="14"/>
      <c r="F2959" s="13"/>
    </row>
    <row r="2960" spans="2:6">
      <c r="B2960" s="11"/>
      <c r="D2960" s="14"/>
      <c r="F2960" s="13"/>
    </row>
    <row r="2961" spans="2:6">
      <c r="B2961" s="11"/>
      <c r="D2961" s="14"/>
      <c r="F2961" s="13"/>
    </row>
    <row r="2962" spans="2:6">
      <c r="B2962" s="11"/>
      <c r="D2962" s="14"/>
      <c r="F2962" s="13"/>
    </row>
    <row r="2963" spans="2:6">
      <c r="B2963" s="11"/>
      <c r="D2963" s="14"/>
      <c r="F2963" s="13"/>
    </row>
    <row r="2964" spans="2:6">
      <c r="B2964" s="11"/>
      <c r="D2964" s="14"/>
      <c r="F2964" s="13"/>
    </row>
    <row r="2965" spans="2:6">
      <c r="B2965" s="11"/>
      <c r="D2965" s="14"/>
      <c r="F2965" s="13"/>
    </row>
    <row r="2966" spans="2:6">
      <c r="B2966" s="11"/>
      <c r="D2966" s="14"/>
      <c r="F2966" s="13"/>
    </row>
    <row r="2967" spans="2:6">
      <c r="B2967" s="11"/>
      <c r="D2967" s="14"/>
      <c r="F2967" s="13"/>
    </row>
    <row r="2968" spans="2:6">
      <c r="B2968" s="11"/>
      <c r="D2968" s="14"/>
      <c r="F2968" s="13"/>
    </row>
    <row r="2969" spans="2:6">
      <c r="B2969" s="11"/>
      <c r="D2969" s="14"/>
      <c r="F2969" s="13"/>
    </row>
    <row r="2970" spans="2:6">
      <c r="B2970" s="11"/>
      <c r="D2970" s="14"/>
      <c r="F2970" s="13"/>
    </row>
    <row r="2971" spans="2:6">
      <c r="B2971" s="11"/>
      <c r="D2971" s="14"/>
      <c r="F2971" s="13"/>
    </row>
    <row r="2972" spans="2:6">
      <c r="B2972" s="11"/>
      <c r="D2972" s="14"/>
      <c r="F2972" s="13"/>
    </row>
    <row r="2973" spans="2:6">
      <c r="B2973" s="11"/>
      <c r="D2973" s="14"/>
      <c r="F2973" s="13"/>
    </row>
    <row r="2974" spans="2:6">
      <c r="B2974" s="11"/>
      <c r="D2974" s="14"/>
      <c r="F2974" s="13"/>
    </row>
    <row r="2975" spans="2:6">
      <c r="B2975" s="11"/>
      <c r="D2975" s="14"/>
      <c r="F2975" s="13"/>
    </row>
    <row r="2976" spans="2:6">
      <c r="B2976" s="11"/>
      <c r="D2976" s="14"/>
      <c r="F2976" s="13"/>
    </row>
    <row r="2977" spans="2:6">
      <c r="B2977" s="11"/>
      <c r="D2977" s="14"/>
      <c r="F2977" s="13"/>
    </row>
    <row r="2978" spans="2:6">
      <c r="B2978" s="11"/>
      <c r="D2978" s="14"/>
      <c r="F2978" s="13"/>
    </row>
    <row r="2979" spans="2:6">
      <c r="B2979" s="11"/>
      <c r="D2979" s="14"/>
      <c r="F2979" s="13"/>
    </row>
    <row r="2980" spans="2:6">
      <c r="B2980" s="11"/>
      <c r="D2980" s="14"/>
      <c r="F2980" s="13"/>
    </row>
    <row r="2981" spans="2:6">
      <c r="B2981" s="11"/>
      <c r="D2981" s="14"/>
      <c r="F2981" s="13"/>
    </row>
    <row r="2982" spans="2:6">
      <c r="B2982" s="11"/>
      <c r="D2982" s="14"/>
      <c r="F2982" s="13"/>
    </row>
    <row r="2983" spans="2:6">
      <c r="B2983" s="11"/>
      <c r="D2983" s="14"/>
      <c r="F2983" s="13"/>
    </row>
    <row r="2984" spans="2:6">
      <c r="B2984" s="11"/>
      <c r="D2984" s="14"/>
      <c r="F2984" s="13"/>
    </row>
    <row r="2985" spans="2:6">
      <c r="B2985" s="11"/>
      <c r="D2985" s="14"/>
      <c r="F2985" s="13"/>
    </row>
    <row r="2986" spans="2:6">
      <c r="B2986" s="11"/>
      <c r="D2986" s="14"/>
      <c r="F2986" s="13"/>
    </row>
    <row r="2987" spans="2:6">
      <c r="B2987" s="11"/>
      <c r="D2987" s="14"/>
      <c r="F2987" s="13"/>
    </row>
    <row r="2988" spans="2:6">
      <c r="B2988" s="11"/>
      <c r="D2988" s="14"/>
      <c r="F2988" s="13"/>
    </row>
    <row r="2989" spans="2:6">
      <c r="B2989" s="11"/>
      <c r="D2989" s="14"/>
      <c r="F2989" s="13"/>
    </row>
    <row r="2990" spans="2:6">
      <c r="B2990" s="11"/>
      <c r="D2990" s="14"/>
      <c r="F2990" s="13"/>
    </row>
    <row r="2991" spans="2:6">
      <c r="B2991" s="11"/>
      <c r="D2991" s="14"/>
      <c r="F2991" s="13"/>
    </row>
    <row r="2992" spans="2:6">
      <c r="B2992" s="11"/>
      <c r="D2992" s="14"/>
      <c r="F2992" s="13"/>
    </row>
    <row r="2993" spans="2:6">
      <c r="B2993" s="11"/>
      <c r="D2993" s="14"/>
      <c r="F2993" s="13"/>
    </row>
    <row r="2994" spans="2:6">
      <c r="B2994" s="11"/>
      <c r="D2994" s="14"/>
      <c r="F2994" s="13"/>
    </row>
    <row r="2995" spans="2:6">
      <c r="B2995" s="11"/>
      <c r="D2995" s="14"/>
      <c r="F2995" s="13"/>
    </row>
    <row r="2996" spans="2:6">
      <c r="B2996" s="11"/>
      <c r="D2996" s="14"/>
      <c r="F2996" s="13"/>
    </row>
    <row r="2997" spans="2:6">
      <c r="B2997" s="11"/>
      <c r="D2997" s="14"/>
      <c r="F2997" s="13"/>
    </row>
    <row r="2998" spans="2:6">
      <c r="B2998" s="11"/>
      <c r="D2998" s="14"/>
      <c r="F2998" s="13"/>
    </row>
    <row r="2999" spans="2:6">
      <c r="B2999" s="11"/>
      <c r="D2999" s="14"/>
      <c r="F2999" s="13"/>
    </row>
    <row r="3000" spans="2:6">
      <c r="B3000" s="11"/>
      <c r="D3000" s="14"/>
      <c r="F3000" s="13"/>
    </row>
    <row r="3001" spans="2:6">
      <c r="B3001" s="11"/>
      <c r="D3001" s="14"/>
      <c r="F3001" s="13"/>
    </row>
    <row r="3002" spans="2:6">
      <c r="B3002" s="11"/>
      <c r="D3002" s="14"/>
      <c r="F3002" s="13"/>
    </row>
    <row r="3003" spans="2:6">
      <c r="B3003" s="11"/>
      <c r="D3003" s="14"/>
      <c r="F3003" s="13"/>
    </row>
    <row r="3004" spans="2:6">
      <c r="B3004" s="11"/>
      <c r="D3004" s="14"/>
      <c r="F3004" s="13"/>
    </row>
    <row r="3005" spans="2:6">
      <c r="B3005" s="11"/>
      <c r="D3005" s="14"/>
      <c r="F3005" s="13"/>
    </row>
    <row r="3006" spans="2:6">
      <c r="B3006" s="11"/>
      <c r="D3006" s="14"/>
      <c r="F3006" s="13"/>
    </row>
    <row r="3007" spans="2:6">
      <c r="B3007" s="11"/>
      <c r="D3007" s="14"/>
      <c r="F3007" s="13"/>
    </row>
    <row r="3008" spans="2:6">
      <c r="B3008" s="11"/>
      <c r="D3008" s="14"/>
      <c r="F3008" s="13"/>
    </row>
    <row r="3009" spans="2:6">
      <c r="B3009" s="11"/>
      <c r="D3009" s="14"/>
      <c r="F3009" s="13"/>
    </row>
    <row r="3010" spans="2:6">
      <c r="B3010" s="11"/>
      <c r="D3010" s="14"/>
      <c r="F3010" s="13"/>
    </row>
    <row r="3011" spans="2:6">
      <c r="B3011" s="11"/>
      <c r="D3011" s="14"/>
      <c r="F3011" s="13"/>
    </row>
    <row r="3012" spans="2:6">
      <c r="B3012" s="11"/>
      <c r="D3012" s="14"/>
      <c r="F3012" s="13"/>
    </row>
    <row r="3013" spans="2:6">
      <c r="B3013" s="11"/>
      <c r="D3013" s="14"/>
      <c r="F3013" s="13"/>
    </row>
    <row r="3014" spans="2:6">
      <c r="B3014" s="11"/>
      <c r="D3014" s="14"/>
      <c r="F3014" s="13"/>
    </row>
    <row r="3015" spans="2:6">
      <c r="B3015" s="11"/>
      <c r="D3015" s="14"/>
      <c r="F3015" s="13"/>
    </row>
    <row r="3016" spans="2:6">
      <c r="B3016" s="11"/>
      <c r="D3016" s="14"/>
      <c r="F3016" s="13"/>
    </row>
    <row r="3017" spans="2:6">
      <c r="B3017" s="11"/>
      <c r="D3017" s="14"/>
      <c r="F3017" s="13"/>
    </row>
    <row r="3018" spans="2:6">
      <c r="B3018" s="11"/>
      <c r="D3018" s="14"/>
      <c r="F3018" s="13"/>
    </row>
    <row r="3019" spans="2:6">
      <c r="B3019" s="11"/>
      <c r="D3019" s="14"/>
      <c r="F3019" s="13"/>
    </row>
    <row r="3020" spans="2:6">
      <c r="B3020" s="11"/>
      <c r="D3020" s="14"/>
      <c r="F3020" s="13"/>
    </row>
    <row r="3021" spans="2:6">
      <c r="B3021" s="11"/>
      <c r="D3021" s="14"/>
      <c r="F3021" s="13"/>
    </row>
    <row r="3022" spans="2:6">
      <c r="B3022" s="11"/>
      <c r="D3022" s="14"/>
      <c r="F3022" s="13"/>
    </row>
    <row r="3023" spans="2:6">
      <c r="B3023" s="11"/>
      <c r="D3023" s="14"/>
      <c r="F3023" s="13"/>
    </row>
    <row r="3024" spans="2:6">
      <c r="B3024" s="11"/>
      <c r="D3024" s="14"/>
      <c r="F3024" s="13"/>
    </row>
    <row r="3025" spans="2:6">
      <c r="B3025" s="11"/>
      <c r="D3025" s="14"/>
      <c r="F3025" s="13"/>
    </row>
    <row r="3026" spans="2:6">
      <c r="B3026" s="11"/>
      <c r="D3026" s="14"/>
      <c r="F3026" s="13"/>
    </row>
    <row r="3027" spans="2:6">
      <c r="B3027" s="11"/>
      <c r="D3027" s="14"/>
      <c r="F3027" s="13"/>
    </row>
    <row r="3028" spans="2:6">
      <c r="B3028" s="11"/>
      <c r="D3028" s="14"/>
      <c r="F3028" s="13"/>
    </row>
    <row r="3029" spans="2:6">
      <c r="B3029" s="11"/>
      <c r="D3029" s="14"/>
      <c r="F3029" s="13"/>
    </row>
    <row r="3030" spans="2:6">
      <c r="B3030" s="11"/>
      <c r="D3030" s="14"/>
      <c r="F3030" s="13"/>
    </row>
    <row r="3031" spans="2:6">
      <c r="B3031" s="11"/>
      <c r="D3031" s="14"/>
      <c r="F3031" s="13"/>
    </row>
    <row r="3032" spans="2:6">
      <c r="B3032" s="11"/>
      <c r="D3032" s="14"/>
      <c r="F3032" s="13"/>
    </row>
    <row r="3033" spans="2:6">
      <c r="B3033" s="11"/>
      <c r="D3033" s="14"/>
      <c r="F3033" s="13"/>
    </row>
    <row r="3034" spans="2:6">
      <c r="B3034" s="11"/>
      <c r="D3034" s="14"/>
      <c r="F3034" s="13"/>
    </row>
    <row r="3035" spans="2:6">
      <c r="B3035" s="11"/>
      <c r="D3035" s="14"/>
      <c r="F3035" s="13"/>
    </row>
    <row r="3036" spans="2:6">
      <c r="B3036" s="11"/>
      <c r="D3036" s="14"/>
      <c r="F3036" s="13"/>
    </row>
    <row r="3037" spans="2:6">
      <c r="B3037" s="11"/>
      <c r="D3037" s="14"/>
      <c r="F3037" s="13"/>
    </row>
    <row r="3038" spans="2:6">
      <c r="B3038" s="11"/>
      <c r="D3038" s="14"/>
      <c r="F3038" s="13"/>
    </row>
    <row r="3039" spans="2:6">
      <c r="B3039" s="11"/>
      <c r="D3039" s="14"/>
      <c r="F3039" s="13"/>
    </row>
    <row r="3040" spans="2:6">
      <c r="B3040" s="11"/>
      <c r="D3040" s="14"/>
      <c r="F3040" s="13"/>
    </row>
    <row r="3041" spans="2:6">
      <c r="B3041" s="11"/>
      <c r="D3041" s="14"/>
      <c r="F3041" s="13"/>
    </row>
    <row r="3042" spans="2:6">
      <c r="B3042" s="11"/>
      <c r="D3042" s="14"/>
      <c r="F3042" s="13"/>
    </row>
    <row r="3043" spans="2:6">
      <c r="B3043" s="11"/>
      <c r="D3043" s="14"/>
      <c r="F3043" s="13"/>
    </row>
    <row r="3044" spans="2:6">
      <c r="B3044" s="11"/>
      <c r="D3044" s="14"/>
      <c r="F3044" s="13"/>
    </row>
    <row r="3045" spans="2:6">
      <c r="B3045" s="11"/>
      <c r="D3045" s="14"/>
      <c r="F3045" s="13"/>
    </row>
    <row r="3046" spans="2:6">
      <c r="B3046" s="11"/>
      <c r="D3046" s="14"/>
      <c r="F3046" s="13"/>
    </row>
    <row r="3047" spans="2:6">
      <c r="B3047" s="11"/>
      <c r="D3047" s="14"/>
      <c r="F3047" s="13"/>
    </row>
    <row r="3048" spans="2:6">
      <c r="B3048" s="11"/>
      <c r="D3048" s="14"/>
      <c r="F3048" s="13"/>
    </row>
    <row r="3049" spans="2:6">
      <c r="B3049" s="11"/>
      <c r="D3049" s="14"/>
      <c r="F3049" s="13"/>
    </row>
    <row r="3050" spans="2:6">
      <c r="B3050" s="11"/>
      <c r="D3050" s="14"/>
      <c r="F3050" s="13"/>
    </row>
    <row r="3051" spans="2:6">
      <c r="B3051" s="11"/>
      <c r="D3051" s="14"/>
      <c r="F3051" s="13"/>
    </row>
    <row r="3052" spans="2:6">
      <c r="B3052" s="11"/>
      <c r="D3052" s="14"/>
      <c r="F3052" s="13"/>
    </row>
    <row r="3053" spans="2:6">
      <c r="B3053" s="11"/>
      <c r="D3053" s="14"/>
      <c r="F3053" s="13"/>
    </row>
    <row r="3054" spans="2:6">
      <c r="B3054" s="11"/>
      <c r="D3054" s="14"/>
      <c r="F3054" s="13"/>
    </row>
    <row r="3055" spans="2:6">
      <c r="B3055" s="11"/>
      <c r="D3055" s="14"/>
      <c r="F3055" s="13"/>
    </row>
    <row r="3056" spans="2:6">
      <c r="B3056" s="11"/>
      <c r="D3056" s="14"/>
      <c r="F3056" s="13"/>
    </row>
    <row r="3057" spans="2:6">
      <c r="B3057" s="11"/>
      <c r="D3057" s="14"/>
      <c r="F3057" s="13"/>
    </row>
    <row r="3058" spans="2:6">
      <c r="B3058" s="11"/>
      <c r="D3058" s="14"/>
      <c r="F3058" s="13"/>
    </row>
    <row r="3059" spans="2:6">
      <c r="B3059" s="11"/>
      <c r="D3059" s="14"/>
      <c r="F3059" s="13"/>
    </row>
    <row r="3060" spans="2:6">
      <c r="B3060" s="11"/>
      <c r="D3060" s="14"/>
      <c r="F3060" s="13"/>
    </row>
    <row r="3061" spans="2:6">
      <c r="B3061" s="11"/>
      <c r="D3061" s="14"/>
      <c r="F3061" s="13"/>
    </row>
    <row r="3062" spans="2:6">
      <c r="B3062" s="11"/>
      <c r="D3062" s="14"/>
      <c r="F3062" s="13"/>
    </row>
    <row r="3063" spans="2:6">
      <c r="B3063" s="11"/>
      <c r="D3063" s="14"/>
      <c r="F3063" s="13"/>
    </row>
    <row r="3064" spans="2:6">
      <c r="B3064" s="11"/>
      <c r="D3064" s="14"/>
      <c r="F3064" s="13"/>
    </row>
    <row r="3065" spans="2:6">
      <c r="B3065" s="11"/>
      <c r="D3065" s="14"/>
      <c r="F3065" s="13"/>
    </row>
    <row r="3066" spans="2:6">
      <c r="B3066" s="11"/>
      <c r="D3066" s="14"/>
      <c r="F3066" s="13"/>
    </row>
    <row r="3067" spans="2:6">
      <c r="B3067" s="11"/>
      <c r="D3067" s="14"/>
      <c r="F3067" s="13"/>
    </row>
    <row r="3068" spans="2:6">
      <c r="B3068" s="11"/>
      <c r="D3068" s="14"/>
      <c r="F3068" s="13"/>
    </row>
    <row r="3069" spans="2:6">
      <c r="B3069" s="11"/>
      <c r="D3069" s="14"/>
      <c r="F3069" s="13"/>
    </row>
    <row r="3070" spans="2:6">
      <c r="B3070" s="11"/>
      <c r="D3070" s="14"/>
      <c r="F3070" s="13"/>
    </row>
    <row r="3071" spans="2:6">
      <c r="B3071" s="11"/>
      <c r="D3071" s="14"/>
      <c r="F3071" s="13"/>
    </row>
    <row r="3072" spans="2:6">
      <c r="B3072" s="11"/>
      <c r="D3072" s="14"/>
      <c r="F3072" s="13"/>
    </row>
    <row r="3073" spans="2:6">
      <c r="B3073" s="11"/>
      <c r="D3073" s="14"/>
      <c r="F3073" s="13"/>
    </row>
    <row r="3074" spans="2:6">
      <c r="B3074" s="11"/>
      <c r="D3074" s="14"/>
      <c r="F3074" s="13"/>
    </row>
    <row r="3075" spans="2:6">
      <c r="B3075" s="11"/>
      <c r="D3075" s="14"/>
      <c r="F3075" s="13"/>
    </row>
    <row r="3076" spans="2:6">
      <c r="B3076" s="11"/>
      <c r="D3076" s="14"/>
      <c r="F3076" s="13"/>
    </row>
    <row r="3077" spans="2:6">
      <c r="B3077" s="11"/>
      <c r="D3077" s="14"/>
      <c r="F3077" s="13"/>
    </row>
    <row r="3078" spans="2:6">
      <c r="B3078" s="11"/>
      <c r="D3078" s="14"/>
      <c r="F3078" s="13"/>
    </row>
    <row r="3079" spans="2:6">
      <c r="B3079" s="11"/>
      <c r="D3079" s="14"/>
      <c r="F3079" s="13"/>
    </row>
    <row r="3080" spans="2:6">
      <c r="B3080" s="11"/>
      <c r="D3080" s="14"/>
      <c r="F3080" s="13"/>
    </row>
    <row r="3081" spans="2:6">
      <c r="B3081" s="11"/>
      <c r="D3081" s="14"/>
      <c r="F3081" s="13"/>
    </row>
    <row r="3082" spans="2:6">
      <c r="B3082" s="11"/>
      <c r="D3082" s="14"/>
      <c r="F3082" s="13"/>
    </row>
    <row r="3083" spans="2:6">
      <c r="B3083" s="11"/>
      <c r="D3083" s="14"/>
      <c r="F3083" s="13"/>
    </row>
    <row r="3084" spans="2:6">
      <c r="B3084" s="11"/>
      <c r="D3084" s="14"/>
      <c r="F3084" s="13"/>
    </row>
    <row r="3085" spans="2:6">
      <c r="B3085" s="11"/>
      <c r="D3085" s="14"/>
      <c r="F3085" s="13"/>
    </row>
    <row r="3086" spans="2:6">
      <c r="B3086" s="11"/>
      <c r="D3086" s="14"/>
      <c r="F3086" s="13"/>
    </row>
    <row r="3087" spans="2:6">
      <c r="B3087" s="11"/>
      <c r="D3087" s="14"/>
      <c r="F3087" s="13"/>
    </row>
    <row r="3088" spans="2:6">
      <c r="B3088" s="11"/>
      <c r="D3088" s="14"/>
      <c r="F3088" s="13"/>
    </row>
    <row r="3089" spans="2:6">
      <c r="B3089" s="11"/>
      <c r="D3089" s="14"/>
      <c r="F3089" s="13"/>
    </row>
    <row r="3090" spans="2:6">
      <c r="B3090" s="11"/>
      <c r="D3090" s="14"/>
      <c r="F3090" s="13"/>
    </row>
    <row r="3091" spans="2:6">
      <c r="B3091" s="11"/>
      <c r="D3091" s="14"/>
      <c r="F3091" s="13"/>
    </row>
    <row r="3092" spans="2:6">
      <c r="B3092" s="11"/>
      <c r="D3092" s="14"/>
      <c r="F3092" s="13"/>
    </row>
    <row r="3093" spans="2:6">
      <c r="B3093" s="11"/>
      <c r="D3093" s="14"/>
      <c r="F3093" s="13"/>
    </row>
    <row r="3094" spans="2:6">
      <c r="B3094" s="11"/>
      <c r="D3094" s="14"/>
      <c r="F3094" s="13"/>
    </row>
    <row r="3095" spans="2:6">
      <c r="B3095" s="11"/>
      <c r="D3095" s="14"/>
      <c r="F3095" s="13"/>
    </row>
    <row r="3096" spans="2:6">
      <c r="B3096" s="11"/>
      <c r="D3096" s="14"/>
      <c r="F3096" s="13"/>
    </row>
    <row r="3097" spans="2:6">
      <c r="B3097" s="11"/>
      <c r="D3097" s="14"/>
      <c r="F3097" s="13"/>
    </row>
    <row r="3098" spans="2:6">
      <c r="B3098" s="11"/>
      <c r="D3098" s="14"/>
      <c r="F3098" s="13"/>
    </row>
    <row r="3099" spans="2:6">
      <c r="B3099" s="11"/>
      <c r="D3099" s="14"/>
      <c r="F3099" s="13"/>
    </row>
    <row r="3100" spans="2:6">
      <c r="B3100" s="11"/>
      <c r="D3100" s="14"/>
      <c r="F3100" s="13"/>
    </row>
    <row r="3101" spans="2:6">
      <c r="B3101" s="11"/>
      <c r="D3101" s="14"/>
      <c r="F3101" s="13"/>
    </row>
    <row r="3102" spans="2:6">
      <c r="B3102" s="11"/>
      <c r="D3102" s="14"/>
      <c r="F3102" s="13"/>
    </row>
    <row r="3103" spans="2:6">
      <c r="B3103" s="11"/>
      <c r="D3103" s="14"/>
      <c r="F3103" s="13"/>
    </row>
    <row r="3104" spans="2:6">
      <c r="B3104" s="11"/>
      <c r="D3104" s="14"/>
      <c r="F3104" s="13"/>
    </row>
    <row r="3105" spans="2:6">
      <c r="B3105" s="11"/>
      <c r="D3105" s="14"/>
      <c r="F3105" s="13"/>
    </row>
    <row r="3106" spans="2:6">
      <c r="B3106" s="11"/>
      <c r="D3106" s="14"/>
      <c r="F3106" s="13"/>
    </row>
    <row r="3107" spans="2:6">
      <c r="B3107" s="11"/>
      <c r="D3107" s="14"/>
      <c r="F3107" s="13"/>
    </row>
    <row r="3108" spans="2:6">
      <c r="B3108" s="11"/>
      <c r="D3108" s="14"/>
      <c r="F3108" s="13"/>
    </row>
    <row r="3109" spans="2:6">
      <c r="B3109" s="11"/>
      <c r="D3109" s="14"/>
      <c r="F3109" s="13"/>
    </row>
    <row r="3110" spans="2:6">
      <c r="B3110" s="11"/>
      <c r="D3110" s="14"/>
      <c r="F3110" s="13"/>
    </row>
    <row r="3111" spans="2:6">
      <c r="B3111" s="11"/>
      <c r="D3111" s="14"/>
      <c r="F3111" s="13"/>
    </row>
    <row r="3112" spans="2:6">
      <c r="B3112" s="11"/>
      <c r="D3112" s="14"/>
      <c r="F3112" s="13"/>
    </row>
    <row r="3113" spans="2:6">
      <c r="B3113" s="11"/>
      <c r="D3113" s="14"/>
      <c r="F3113" s="13"/>
    </row>
    <row r="3114" spans="2:6">
      <c r="B3114" s="11"/>
      <c r="D3114" s="14"/>
      <c r="F3114" s="13"/>
    </row>
    <row r="3115" spans="2:6">
      <c r="B3115" s="11"/>
      <c r="D3115" s="14"/>
      <c r="F3115" s="13"/>
    </row>
    <row r="3116" spans="2:6">
      <c r="B3116" s="11"/>
      <c r="D3116" s="14"/>
      <c r="F3116" s="13"/>
    </row>
    <row r="3117" spans="2:6">
      <c r="B3117" s="11"/>
      <c r="D3117" s="14"/>
      <c r="F3117" s="13"/>
    </row>
    <row r="3118" spans="2:6">
      <c r="B3118" s="11"/>
      <c r="D3118" s="14"/>
      <c r="F3118" s="13"/>
    </row>
    <row r="3119" spans="2:6">
      <c r="B3119" s="11"/>
      <c r="D3119" s="14"/>
      <c r="F3119" s="13"/>
    </row>
    <row r="3120" spans="2:6">
      <c r="B3120" s="11"/>
      <c r="D3120" s="14"/>
      <c r="F3120" s="13"/>
    </row>
    <row r="3121" spans="2:6">
      <c r="B3121" s="11"/>
      <c r="D3121" s="14"/>
      <c r="F3121" s="13"/>
    </row>
    <row r="3122" spans="2:6">
      <c r="B3122" s="11"/>
      <c r="D3122" s="14"/>
      <c r="F3122" s="13"/>
    </row>
    <row r="3123" spans="2:6">
      <c r="B3123" s="11"/>
      <c r="D3123" s="14"/>
      <c r="F3123" s="13"/>
    </row>
    <row r="3124" spans="2:6">
      <c r="B3124" s="11"/>
      <c r="D3124" s="14"/>
      <c r="F3124" s="13"/>
    </row>
    <row r="3125" spans="2:6">
      <c r="B3125" s="11"/>
      <c r="D3125" s="14"/>
      <c r="F3125" s="13"/>
    </row>
    <row r="3126" spans="2:6">
      <c r="B3126" s="11"/>
      <c r="D3126" s="14"/>
      <c r="F3126" s="13"/>
    </row>
    <row r="3127" spans="2:6">
      <c r="B3127" s="11"/>
      <c r="D3127" s="14"/>
      <c r="F3127" s="13"/>
    </row>
    <row r="3128" spans="2:6">
      <c r="B3128" s="11"/>
      <c r="D3128" s="14"/>
      <c r="F3128" s="13"/>
    </row>
    <row r="3129" spans="2:6">
      <c r="B3129" s="11"/>
      <c r="D3129" s="14"/>
      <c r="F3129" s="13"/>
    </row>
    <row r="3130" spans="2:6">
      <c r="B3130" s="11"/>
      <c r="D3130" s="14"/>
      <c r="F3130" s="13"/>
    </row>
    <row r="3131" spans="2:6">
      <c r="B3131" s="11"/>
      <c r="D3131" s="14"/>
      <c r="F3131" s="13"/>
    </row>
    <row r="3132" spans="2:6">
      <c r="B3132" s="11"/>
      <c r="D3132" s="14"/>
      <c r="F3132" s="13"/>
    </row>
    <row r="3133" spans="2:6">
      <c r="B3133" s="11"/>
      <c r="D3133" s="14"/>
      <c r="F3133" s="13"/>
    </row>
    <row r="3134" spans="2:6">
      <c r="B3134" s="11"/>
      <c r="D3134" s="14"/>
      <c r="F3134" s="13"/>
    </row>
    <row r="3135" spans="2:6">
      <c r="B3135" s="11"/>
      <c r="D3135" s="14"/>
      <c r="F3135" s="13"/>
    </row>
    <row r="3136" spans="2:6">
      <c r="B3136" s="11"/>
      <c r="D3136" s="14"/>
      <c r="F3136" s="13"/>
    </row>
    <row r="3137" spans="2:6">
      <c r="B3137" s="11"/>
      <c r="D3137" s="14"/>
      <c r="F3137" s="13"/>
    </row>
    <row r="3138" spans="2:6">
      <c r="B3138" s="11"/>
      <c r="D3138" s="14"/>
      <c r="F3138" s="13"/>
    </row>
    <row r="3139" spans="2:6">
      <c r="B3139" s="11"/>
      <c r="D3139" s="14"/>
      <c r="F3139" s="13"/>
    </row>
    <row r="3140" spans="2:6">
      <c r="B3140" s="11"/>
      <c r="D3140" s="14"/>
      <c r="F3140" s="13"/>
    </row>
    <row r="3141" spans="2:6">
      <c r="B3141" s="11"/>
      <c r="D3141" s="14"/>
      <c r="F3141" s="13"/>
    </row>
    <row r="3142" spans="2:6">
      <c r="B3142" s="11"/>
      <c r="D3142" s="14"/>
      <c r="F3142" s="13"/>
    </row>
    <row r="3143" spans="2:6">
      <c r="B3143" s="11"/>
      <c r="D3143" s="14"/>
      <c r="F3143" s="13"/>
    </row>
    <row r="3144" spans="2:6">
      <c r="B3144" s="11"/>
      <c r="D3144" s="14"/>
      <c r="F3144" s="13"/>
    </row>
    <row r="3145" spans="2:6">
      <c r="B3145" s="11"/>
      <c r="D3145" s="14"/>
      <c r="F3145" s="13"/>
    </row>
    <row r="3146" spans="2:6">
      <c r="B3146" s="11"/>
      <c r="D3146" s="14"/>
      <c r="F3146" s="13"/>
    </row>
    <row r="3147" spans="2:6">
      <c r="B3147" s="11"/>
      <c r="D3147" s="14"/>
      <c r="F3147" s="13"/>
    </row>
    <row r="3148" spans="2:6">
      <c r="B3148" s="11"/>
      <c r="D3148" s="14"/>
      <c r="F3148" s="13"/>
    </row>
    <row r="3149" spans="2:6">
      <c r="B3149" s="11"/>
      <c r="D3149" s="14"/>
      <c r="F3149" s="13"/>
    </row>
    <row r="3150" spans="2:6">
      <c r="B3150" s="11"/>
      <c r="D3150" s="14"/>
      <c r="F3150" s="13"/>
    </row>
    <row r="3151" spans="2:6">
      <c r="B3151" s="11"/>
      <c r="D3151" s="14"/>
      <c r="F3151" s="13"/>
    </row>
    <row r="3152" spans="2:6">
      <c r="B3152" s="11"/>
      <c r="D3152" s="14"/>
      <c r="F3152" s="13"/>
    </row>
    <row r="3153" spans="2:6">
      <c r="B3153" s="11"/>
      <c r="D3153" s="14"/>
      <c r="F3153" s="13"/>
    </row>
    <row r="3154" spans="2:6">
      <c r="B3154" s="11"/>
      <c r="D3154" s="14"/>
      <c r="F3154" s="13"/>
    </row>
    <row r="3155" spans="2:6">
      <c r="B3155" s="11"/>
      <c r="D3155" s="14"/>
      <c r="F3155" s="13"/>
    </row>
    <row r="3156" spans="2:6">
      <c r="B3156" s="11"/>
      <c r="D3156" s="14"/>
      <c r="F3156" s="13"/>
    </row>
    <row r="3157" spans="2:6">
      <c r="B3157" s="11"/>
      <c r="D3157" s="14"/>
      <c r="F3157" s="13"/>
    </row>
    <row r="3158" spans="2:6">
      <c r="B3158" s="11"/>
      <c r="D3158" s="14"/>
      <c r="F3158" s="13"/>
    </row>
    <row r="3159" spans="2:6">
      <c r="B3159" s="11"/>
      <c r="D3159" s="14"/>
      <c r="F3159" s="13"/>
    </row>
    <row r="3160" spans="2:6">
      <c r="B3160" s="11"/>
      <c r="D3160" s="14"/>
      <c r="F3160" s="13"/>
    </row>
    <row r="3161" spans="2:6">
      <c r="B3161" s="11"/>
      <c r="D3161" s="14"/>
      <c r="F3161" s="13"/>
    </row>
    <row r="3162" spans="2:6">
      <c r="B3162" s="11"/>
      <c r="D3162" s="14"/>
      <c r="F3162" s="13"/>
    </row>
    <row r="3163" spans="2:6">
      <c r="B3163" s="11"/>
      <c r="D3163" s="14"/>
      <c r="F3163" s="13"/>
    </row>
    <row r="3164" spans="2:6">
      <c r="B3164" s="11"/>
      <c r="D3164" s="14"/>
      <c r="F3164" s="13"/>
    </row>
    <row r="3165" spans="2:6">
      <c r="B3165" s="11"/>
      <c r="D3165" s="14"/>
      <c r="F3165" s="13"/>
    </row>
    <row r="3166" spans="2:6">
      <c r="B3166" s="11"/>
      <c r="D3166" s="14"/>
      <c r="F3166" s="13"/>
    </row>
    <row r="3167" spans="2:6">
      <c r="B3167" s="11"/>
      <c r="D3167" s="14"/>
      <c r="F3167" s="13"/>
    </row>
    <row r="3168" spans="2:6">
      <c r="B3168" s="11"/>
      <c r="D3168" s="14"/>
      <c r="F3168" s="13"/>
    </row>
    <row r="3169" spans="2:6">
      <c r="B3169" s="11"/>
      <c r="D3169" s="14"/>
      <c r="F3169" s="13"/>
    </row>
    <row r="3170" spans="2:6">
      <c r="B3170" s="11"/>
      <c r="D3170" s="14"/>
      <c r="F3170" s="13"/>
    </row>
    <row r="3171" spans="2:6">
      <c r="B3171" s="11"/>
      <c r="D3171" s="14"/>
      <c r="F3171" s="13"/>
    </row>
    <row r="3172" spans="2:6">
      <c r="B3172" s="11"/>
      <c r="D3172" s="14"/>
      <c r="F3172" s="13"/>
    </row>
    <row r="3173" spans="2:6">
      <c r="B3173" s="11"/>
      <c r="D3173" s="14"/>
      <c r="F3173" s="13"/>
    </row>
    <row r="3174" spans="2:6">
      <c r="B3174" s="11"/>
      <c r="D3174" s="14"/>
      <c r="F3174" s="13"/>
    </row>
    <row r="3175" spans="2:6">
      <c r="B3175" s="11"/>
      <c r="D3175" s="14"/>
      <c r="F3175" s="13"/>
    </row>
    <row r="3176" spans="2:6">
      <c r="B3176" s="11"/>
      <c r="D3176" s="14"/>
      <c r="F3176" s="13"/>
    </row>
    <row r="3177" spans="2:6">
      <c r="B3177" s="11"/>
      <c r="D3177" s="14"/>
      <c r="F3177" s="13"/>
    </row>
    <row r="3178" spans="2:6">
      <c r="B3178" s="11"/>
      <c r="D3178" s="14"/>
      <c r="F3178" s="13"/>
    </row>
    <row r="3179" spans="2:6">
      <c r="B3179" s="11"/>
      <c r="D3179" s="14"/>
      <c r="F3179" s="13"/>
    </row>
    <row r="3180" spans="2:6">
      <c r="B3180" s="11"/>
      <c r="D3180" s="14"/>
      <c r="F3180" s="13"/>
    </row>
    <row r="3181" spans="2:6">
      <c r="B3181" s="11"/>
      <c r="D3181" s="14"/>
      <c r="F3181" s="13"/>
    </row>
    <row r="3182" spans="2:6">
      <c r="B3182" s="11"/>
      <c r="D3182" s="14"/>
      <c r="F3182" s="13"/>
    </row>
    <row r="3183" spans="2:6">
      <c r="B3183" s="11"/>
      <c r="D3183" s="14"/>
      <c r="F3183" s="13"/>
    </row>
    <row r="3184" spans="2:6">
      <c r="B3184" s="11"/>
      <c r="D3184" s="14"/>
      <c r="F3184" s="13"/>
    </row>
    <row r="3185" spans="2:6">
      <c r="B3185" s="11"/>
      <c r="D3185" s="14"/>
      <c r="F3185" s="13"/>
    </row>
    <row r="3186" spans="2:6">
      <c r="B3186" s="11"/>
      <c r="D3186" s="14"/>
      <c r="F3186" s="13"/>
    </row>
    <row r="3187" spans="2:6">
      <c r="B3187" s="11"/>
      <c r="D3187" s="14"/>
      <c r="F3187" s="13"/>
    </row>
    <row r="3188" spans="2:6">
      <c r="B3188" s="11"/>
      <c r="D3188" s="14"/>
      <c r="F3188" s="13"/>
    </row>
    <row r="3189" spans="2:6">
      <c r="B3189" s="11"/>
      <c r="D3189" s="14"/>
      <c r="F3189" s="13"/>
    </row>
    <row r="3190" spans="2:6">
      <c r="B3190" s="11"/>
      <c r="D3190" s="14"/>
      <c r="F3190" s="13"/>
    </row>
    <row r="3191" spans="2:6">
      <c r="B3191" s="11"/>
      <c r="D3191" s="14"/>
      <c r="F3191" s="13"/>
    </row>
    <row r="3192" spans="2:6">
      <c r="B3192" s="11"/>
      <c r="D3192" s="14"/>
      <c r="F3192" s="13"/>
    </row>
    <row r="3193" spans="2:6">
      <c r="B3193" s="11"/>
      <c r="D3193" s="14"/>
      <c r="F3193" s="13"/>
    </row>
    <row r="3194" spans="2:6">
      <c r="B3194" s="11"/>
      <c r="D3194" s="14"/>
      <c r="F3194" s="13"/>
    </row>
    <row r="3195" spans="2:6">
      <c r="B3195" s="11"/>
      <c r="D3195" s="14"/>
      <c r="F3195" s="13"/>
    </row>
    <row r="3196" spans="2:6">
      <c r="B3196" s="11"/>
      <c r="D3196" s="14"/>
      <c r="F3196" s="13"/>
    </row>
    <row r="3197" spans="2:6">
      <c r="B3197" s="11"/>
      <c r="D3197" s="14"/>
      <c r="F3197" s="13"/>
    </row>
    <row r="3198" spans="2:6">
      <c r="B3198" s="11"/>
      <c r="D3198" s="14"/>
      <c r="F3198" s="13"/>
    </row>
    <row r="3199" spans="2:6">
      <c r="B3199" s="11"/>
      <c r="D3199" s="14"/>
      <c r="F3199" s="13"/>
    </row>
    <row r="3200" spans="2:6">
      <c r="B3200" s="11"/>
      <c r="D3200" s="14"/>
      <c r="F3200" s="13"/>
    </row>
    <row r="3201" spans="2:6">
      <c r="B3201" s="11"/>
      <c r="D3201" s="14"/>
      <c r="F3201" s="13"/>
    </row>
    <row r="3202" spans="2:6">
      <c r="B3202" s="11"/>
      <c r="D3202" s="14"/>
      <c r="F3202" s="13"/>
    </row>
    <row r="3203" spans="2:6">
      <c r="B3203" s="11"/>
      <c r="D3203" s="14"/>
      <c r="F3203" s="13"/>
    </row>
    <row r="3204" spans="2:6">
      <c r="B3204" s="11"/>
      <c r="D3204" s="14"/>
      <c r="F3204" s="13"/>
    </row>
    <row r="3205" spans="2:6">
      <c r="B3205" s="11"/>
      <c r="D3205" s="14"/>
      <c r="F3205" s="13"/>
    </row>
    <row r="3206" spans="2:6">
      <c r="B3206" s="11"/>
      <c r="D3206" s="14"/>
      <c r="F3206" s="13"/>
    </row>
    <row r="3207" spans="2:6">
      <c r="B3207" s="11"/>
      <c r="D3207" s="14"/>
      <c r="F3207" s="13"/>
    </row>
    <row r="3208" spans="2:6">
      <c r="B3208" s="11"/>
      <c r="D3208" s="14"/>
      <c r="F3208" s="13"/>
    </row>
    <row r="3209" spans="2:6">
      <c r="B3209" s="11"/>
      <c r="D3209" s="14"/>
      <c r="F3209" s="13"/>
    </row>
    <row r="3210" spans="2:6">
      <c r="B3210" s="11"/>
      <c r="D3210" s="14"/>
      <c r="F3210" s="13"/>
    </row>
    <row r="3211" spans="2:6">
      <c r="B3211" s="11"/>
      <c r="D3211" s="14"/>
      <c r="F3211" s="13"/>
    </row>
    <row r="3212" spans="2:6">
      <c r="B3212" s="11"/>
      <c r="D3212" s="14"/>
      <c r="F3212" s="13"/>
    </row>
    <row r="3213" spans="2:6">
      <c r="B3213" s="11"/>
      <c r="D3213" s="14"/>
      <c r="F3213" s="13"/>
    </row>
    <row r="3214" spans="2:6">
      <c r="B3214" s="11"/>
      <c r="D3214" s="14"/>
      <c r="F3214" s="13"/>
    </row>
    <row r="3215" spans="2:6">
      <c r="B3215" s="11"/>
      <c r="D3215" s="14"/>
      <c r="F3215" s="13"/>
    </row>
    <row r="3216" spans="2:6">
      <c r="B3216" s="11"/>
      <c r="D3216" s="14"/>
      <c r="F3216" s="13"/>
    </row>
    <row r="3217" spans="2:6">
      <c r="B3217" s="11"/>
      <c r="D3217" s="14"/>
      <c r="F3217" s="13"/>
    </row>
    <row r="3218" spans="2:6">
      <c r="B3218" s="11"/>
      <c r="D3218" s="14"/>
      <c r="F3218" s="13"/>
    </row>
    <row r="3219" spans="2:6">
      <c r="B3219" s="11"/>
      <c r="D3219" s="14"/>
      <c r="F3219" s="13"/>
    </row>
    <row r="3220" spans="2:6">
      <c r="B3220" s="11"/>
      <c r="D3220" s="14"/>
      <c r="F3220" s="13"/>
    </row>
    <row r="3221" spans="2:6">
      <c r="B3221" s="11"/>
      <c r="D3221" s="14"/>
      <c r="F3221" s="13"/>
    </row>
    <row r="3222" spans="2:6">
      <c r="B3222" s="11"/>
      <c r="D3222" s="14"/>
      <c r="F3222" s="13"/>
    </row>
    <row r="3223" spans="2:6">
      <c r="B3223" s="11"/>
      <c r="D3223" s="14"/>
      <c r="F3223" s="13"/>
    </row>
    <row r="3224" spans="2:6">
      <c r="B3224" s="11"/>
      <c r="D3224" s="14"/>
      <c r="F3224" s="13"/>
    </row>
    <row r="3225" spans="2:6">
      <c r="B3225" s="11"/>
      <c r="D3225" s="14"/>
      <c r="F3225" s="13"/>
    </row>
    <row r="3226" spans="2:6">
      <c r="B3226" s="11"/>
      <c r="D3226" s="14"/>
      <c r="F3226" s="13"/>
    </row>
    <row r="3227" spans="2:6">
      <c r="B3227" s="11"/>
      <c r="D3227" s="14"/>
      <c r="F3227" s="13"/>
    </row>
    <row r="3228" spans="2:6">
      <c r="B3228" s="11"/>
      <c r="D3228" s="14"/>
      <c r="F3228" s="13"/>
    </row>
    <row r="3229" spans="2:6">
      <c r="B3229" s="11"/>
      <c r="D3229" s="14"/>
      <c r="F3229" s="13"/>
    </row>
    <row r="3230" spans="2:6">
      <c r="B3230" s="11"/>
      <c r="D3230" s="14"/>
      <c r="F3230" s="13"/>
    </row>
    <row r="3231" spans="2:6">
      <c r="B3231" s="11"/>
      <c r="D3231" s="14"/>
      <c r="F3231" s="13"/>
    </row>
    <row r="3232" spans="2:6">
      <c r="B3232" s="11"/>
      <c r="D3232" s="14"/>
      <c r="F3232" s="13"/>
    </row>
    <row r="3233" spans="2:6">
      <c r="B3233" s="11"/>
      <c r="D3233" s="14"/>
      <c r="F3233" s="13"/>
    </row>
    <row r="3234" spans="2:6">
      <c r="B3234" s="11"/>
      <c r="D3234" s="14"/>
      <c r="F3234" s="13"/>
    </row>
    <row r="3235" spans="2:6">
      <c r="B3235" s="11"/>
      <c r="D3235" s="14"/>
      <c r="F3235" s="13"/>
    </row>
    <row r="3236" spans="2:6">
      <c r="B3236" s="11"/>
      <c r="D3236" s="14"/>
      <c r="F3236" s="13"/>
    </row>
    <row r="3237" spans="2:6">
      <c r="B3237" s="11"/>
      <c r="D3237" s="14"/>
      <c r="F3237" s="13"/>
    </row>
    <row r="3238" spans="2:6">
      <c r="B3238" s="11"/>
      <c r="D3238" s="14"/>
      <c r="F3238" s="13"/>
    </row>
    <row r="3239" spans="2:6">
      <c r="B3239" s="11"/>
      <c r="D3239" s="14"/>
      <c r="F3239" s="13"/>
    </row>
    <row r="3240" spans="2:6">
      <c r="B3240" s="11"/>
      <c r="D3240" s="14"/>
      <c r="F3240" s="13"/>
    </row>
    <row r="3241" spans="2:6">
      <c r="B3241" s="11"/>
      <c r="D3241" s="14"/>
      <c r="F3241" s="13"/>
    </row>
    <row r="3242" spans="2:6">
      <c r="B3242" s="11"/>
      <c r="D3242" s="14"/>
      <c r="F3242" s="13"/>
    </row>
    <row r="3243" spans="2:6">
      <c r="B3243" s="11"/>
      <c r="D3243" s="14"/>
      <c r="F3243" s="13"/>
    </row>
    <row r="3244" spans="2:6">
      <c r="B3244" s="11"/>
      <c r="D3244" s="14"/>
      <c r="F3244" s="13"/>
    </row>
    <row r="3245" spans="2:6">
      <c r="B3245" s="11"/>
      <c r="D3245" s="14"/>
      <c r="F3245" s="13"/>
    </row>
    <row r="3246" spans="2:6">
      <c r="B3246" s="11"/>
      <c r="D3246" s="14"/>
      <c r="F3246" s="13"/>
    </row>
    <row r="3247" spans="2:6">
      <c r="B3247" s="11"/>
      <c r="D3247" s="14"/>
      <c r="F3247" s="13"/>
    </row>
    <row r="3248" spans="2:6">
      <c r="B3248" s="11"/>
      <c r="D3248" s="14"/>
      <c r="F3248" s="13"/>
    </row>
    <row r="3249" spans="2:6">
      <c r="B3249" s="11"/>
      <c r="D3249" s="14"/>
      <c r="F3249" s="13"/>
    </row>
    <row r="3250" spans="2:6">
      <c r="B3250" s="11"/>
      <c r="D3250" s="14"/>
      <c r="F3250" s="13"/>
    </row>
    <row r="3251" spans="2:6">
      <c r="B3251" s="11"/>
      <c r="D3251" s="14"/>
      <c r="F3251" s="13"/>
    </row>
    <row r="3252" spans="2:6">
      <c r="B3252" s="11"/>
      <c r="D3252" s="14"/>
      <c r="F3252" s="13"/>
    </row>
    <row r="3253" spans="2:6">
      <c r="B3253" s="11"/>
      <c r="D3253" s="14"/>
      <c r="F3253" s="13"/>
    </row>
    <row r="3254" spans="2:6">
      <c r="B3254" s="11"/>
      <c r="D3254" s="14"/>
      <c r="F3254" s="13"/>
    </row>
    <row r="3255" spans="2:6">
      <c r="B3255" s="11"/>
      <c r="D3255" s="14"/>
      <c r="F3255" s="13"/>
    </row>
    <row r="3256" spans="2:6">
      <c r="B3256" s="11"/>
      <c r="D3256" s="14"/>
      <c r="F3256" s="13"/>
    </row>
    <row r="3257" spans="2:6">
      <c r="B3257" s="11"/>
      <c r="D3257" s="14"/>
      <c r="F3257" s="13"/>
    </row>
    <row r="3258" spans="2:6">
      <c r="B3258" s="11"/>
      <c r="D3258" s="14"/>
      <c r="F3258" s="13"/>
    </row>
    <row r="3259" spans="2:6">
      <c r="B3259" s="11"/>
      <c r="D3259" s="14"/>
      <c r="F3259" s="13"/>
    </row>
    <row r="3260" spans="2:6">
      <c r="B3260" s="11"/>
      <c r="D3260" s="14"/>
      <c r="F3260" s="13"/>
    </row>
    <row r="3261" spans="2:6">
      <c r="B3261" s="11"/>
      <c r="D3261" s="14"/>
      <c r="F3261" s="13"/>
    </row>
    <row r="3262" spans="2:6">
      <c r="B3262" s="11"/>
      <c r="D3262" s="14"/>
      <c r="F3262" s="13"/>
    </row>
    <row r="3263" spans="2:6">
      <c r="B3263" s="11"/>
      <c r="D3263" s="14"/>
      <c r="F3263" s="13"/>
    </row>
    <row r="3264" spans="2:6">
      <c r="B3264" s="11"/>
      <c r="D3264" s="14"/>
      <c r="F3264" s="13"/>
    </row>
    <row r="3265" spans="2:6">
      <c r="B3265" s="11"/>
      <c r="D3265" s="14"/>
      <c r="F3265" s="13"/>
    </row>
    <row r="3266" spans="2:6">
      <c r="B3266" s="11"/>
      <c r="D3266" s="14"/>
      <c r="F3266" s="13"/>
    </row>
    <row r="3267" spans="2:6">
      <c r="B3267" s="11"/>
      <c r="D3267" s="14"/>
      <c r="F3267" s="13"/>
    </row>
    <row r="3268" spans="2:6">
      <c r="B3268" s="11"/>
      <c r="D3268" s="14"/>
      <c r="F3268" s="13"/>
    </row>
    <row r="3269" spans="2:6">
      <c r="B3269" s="11"/>
      <c r="D3269" s="14"/>
      <c r="F3269" s="13"/>
    </row>
    <row r="3270" spans="2:6">
      <c r="B3270" s="11"/>
      <c r="D3270" s="14"/>
      <c r="F3270" s="13"/>
    </row>
    <row r="3271" spans="2:6">
      <c r="B3271" s="11"/>
      <c r="D3271" s="14"/>
      <c r="F3271" s="13"/>
    </row>
    <row r="3272" spans="2:6">
      <c r="B3272" s="11"/>
      <c r="D3272" s="14"/>
      <c r="F3272" s="13"/>
    </row>
    <row r="3273" spans="2:6">
      <c r="B3273" s="11"/>
      <c r="D3273" s="14"/>
      <c r="F3273" s="13"/>
    </row>
    <row r="3274" spans="2:6">
      <c r="B3274" s="11"/>
      <c r="D3274" s="14"/>
      <c r="F3274" s="13"/>
    </row>
    <row r="3275" spans="2:6">
      <c r="B3275" s="11"/>
      <c r="D3275" s="14"/>
      <c r="F3275" s="13"/>
    </row>
    <row r="3276" spans="2:6">
      <c r="B3276" s="11"/>
      <c r="D3276" s="14"/>
      <c r="F3276" s="13"/>
    </row>
    <row r="3277" spans="2:6">
      <c r="B3277" s="11"/>
      <c r="D3277" s="14"/>
      <c r="F3277" s="13"/>
    </row>
    <row r="3278" spans="2:6">
      <c r="B3278" s="11"/>
      <c r="D3278" s="14"/>
      <c r="F3278" s="13"/>
    </row>
    <row r="3279" spans="2:6">
      <c r="B3279" s="11"/>
      <c r="D3279" s="14"/>
      <c r="F3279" s="13"/>
    </row>
    <row r="3280" spans="2:6">
      <c r="B3280" s="11"/>
      <c r="D3280" s="14"/>
      <c r="F3280" s="13"/>
    </row>
    <row r="3281" spans="2:6">
      <c r="B3281" s="11"/>
      <c r="D3281" s="14"/>
      <c r="F3281" s="13"/>
    </row>
    <row r="3282" spans="2:6">
      <c r="B3282" s="11"/>
      <c r="D3282" s="14"/>
      <c r="F3282" s="13"/>
    </row>
    <row r="3283" spans="2:6">
      <c r="B3283" s="11"/>
      <c r="D3283" s="14"/>
      <c r="F3283" s="13"/>
    </row>
    <row r="3284" spans="2:6">
      <c r="B3284" s="11"/>
      <c r="D3284" s="14"/>
      <c r="F3284" s="13"/>
    </row>
    <row r="3285" spans="2:6">
      <c r="B3285" s="11"/>
      <c r="D3285" s="14"/>
      <c r="F3285" s="13"/>
    </row>
    <row r="3286" spans="2:6">
      <c r="B3286" s="11"/>
      <c r="D3286" s="14"/>
      <c r="F3286" s="13"/>
    </row>
    <row r="3287" spans="2:6">
      <c r="B3287" s="11"/>
      <c r="D3287" s="14"/>
      <c r="F3287" s="13"/>
    </row>
    <row r="3288" spans="2:6">
      <c r="B3288" s="11"/>
      <c r="D3288" s="14"/>
      <c r="F3288" s="13"/>
    </row>
    <row r="3289" spans="2:6">
      <c r="B3289" s="11"/>
      <c r="D3289" s="14"/>
      <c r="F3289" s="13"/>
    </row>
    <row r="3290" spans="2:6">
      <c r="B3290" s="11"/>
      <c r="D3290" s="14"/>
      <c r="F3290" s="13"/>
    </row>
    <row r="3291" spans="2:6">
      <c r="B3291" s="11"/>
      <c r="D3291" s="14"/>
      <c r="F3291" s="13"/>
    </row>
    <row r="3292" spans="2:6">
      <c r="B3292" s="11"/>
      <c r="D3292" s="14"/>
      <c r="F3292" s="13"/>
    </row>
    <row r="3293" spans="2:6">
      <c r="B3293" s="11"/>
      <c r="D3293" s="14"/>
      <c r="F3293" s="13"/>
    </row>
    <row r="3294" spans="2:6">
      <c r="B3294" s="11"/>
      <c r="D3294" s="14"/>
      <c r="F3294" s="13"/>
    </row>
    <row r="3295" spans="2:6">
      <c r="B3295" s="11"/>
      <c r="D3295" s="14"/>
      <c r="F3295" s="13"/>
    </row>
    <row r="3296" spans="2:6">
      <c r="B3296" s="11"/>
      <c r="D3296" s="14"/>
      <c r="F3296" s="13"/>
    </row>
    <row r="3297" spans="2:6">
      <c r="B3297" s="11"/>
      <c r="D3297" s="14"/>
      <c r="F3297" s="13"/>
    </row>
    <row r="3298" spans="2:6">
      <c r="B3298" s="11"/>
      <c r="D3298" s="14"/>
      <c r="F3298" s="13"/>
    </row>
    <row r="3299" spans="2:6">
      <c r="B3299" s="11"/>
      <c r="D3299" s="14"/>
      <c r="F3299" s="13"/>
    </row>
    <row r="3300" spans="2:6">
      <c r="B3300" s="11"/>
      <c r="D3300" s="14"/>
      <c r="F3300" s="13"/>
    </row>
    <row r="3301" spans="2:6">
      <c r="B3301" s="11"/>
      <c r="D3301" s="14"/>
      <c r="F3301" s="13"/>
    </row>
    <row r="3302" spans="2:6">
      <c r="B3302" s="11"/>
      <c r="D3302" s="14"/>
      <c r="F3302" s="13"/>
    </row>
    <row r="3303" spans="2:6">
      <c r="B3303" s="11"/>
      <c r="D3303" s="14"/>
      <c r="F3303" s="13"/>
    </row>
    <row r="3304" spans="2:6">
      <c r="B3304" s="11"/>
      <c r="D3304" s="14"/>
      <c r="F3304" s="13"/>
    </row>
    <row r="3305" spans="2:6">
      <c r="B3305" s="11"/>
      <c r="D3305" s="14"/>
      <c r="F3305" s="13"/>
    </row>
    <row r="3306" spans="2:6">
      <c r="B3306" s="11"/>
      <c r="D3306" s="14"/>
      <c r="F3306" s="13"/>
    </row>
    <row r="3307" spans="2:6">
      <c r="B3307" s="11"/>
      <c r="D3307" s="14"/>
      <c r="F3307" s="13"/>
    </row>
    <row r="3308" spans="2:6">
      <c r="B3308" s="11"/>
      <c r="D3308" s="14"/>
      <c r="F3308" s="13"/>
    </row>
    <row r="3309" spans="2:6">
      <c r="B3309" s="11"/>
      <c r="D3309" s="14"/>
      <c r="F3309" s="13"/>
    </row>
    <row r="3310" spans="2:6">
      <c r="B3310" s="11"/>
      <c r="D3310" s="14"/>
      <c r="F3310" s="13"/>
    </row>
    <row r="3311" spans="2:6">
      <c r="B3311" s="11"/>
      <c r="D3311" s="14"/>
      <c r="F3311" s="13"/>
    </row>
    <row r="3312" spans="2:6">
      <c r="B3312" s="11"/>
      <c r="D3312" s="14"/>
      <c r="F3312" s="13"/>
    </row>
    <row r="3313" spans="2:6">
      <c r="B3313" s="11"/>
      <c r="D3313" s="14"/>
      <c r="F3313" s="13"/>
    </row>
    <row r="3314" spans="2:6">
      <c r="B3314" s="11"/>
      <c r="D3314" s="14"/>
      <c r="F3314" s="13"/>
    </row>
    <row r="3315" spans="2:6">
      <c r="B3315" s="11"/>
      <c r="D3315" s="14"/>
      <c r="F3315" s="13"/>
    </row>
    <row r="3316" spans="2:6">
      <c r="B3316" s="11"/>
      <c r="D3316" s="14"/>
      <c r="F3316" s="13"/>
    </row>
    <row r="3317" spans="2:6">
      <c r="B3317" s="11"/>
      <c r="D3317" s="14"/>
      <c r="F3317" s="13"/>
    </row>
    <row r="3318" spans="2:6">
      <c r="B3318" s="11"/>
      <c r="D3318" s="14"/>
      <c r="F3318" s="13"/>
    </row>
    <row r="3319" spans="2:6">
      <c r="B3319" s="11"/>
      <c r="D3319" s="14"/>
      <c r="F3319" s="13"/>
    </row>
    <row r="3320" spans="2:6">
      <c r="B3320" s="11"/>
      <c r="D3320" s="14"/>
      <c r="F3320" s="13"/>
    </row>
    <row r="3321" spans="2:6">
      <c r="B3321" s="11"/>
      <c r="D3321" s="14"/>
      <c r="F3321" s="13"/>
    </row>
    <row r="3322" spans="2:6">
      <c r="B3322" s="11"/>
      <c r="D3322" s="14"/>
      <c r="F3322" s="13"/>
    </row>
    <row r="3323" spans="2:6">
      <c r="B3323" s="11"/>
      <c r="D3323" s="14"/>
      <c r="F3323" s="13"/>
    </row>
    <row r="3324" spans="2:6">
      <c r="B3324" s="11"/>
      <c r="D3324" s="14"/>
      <c r="F3324" s="13"/>
    </row>
    <row r="3325" spans="2:6">
      <c r="B3325" s="11"/>
      <c r="D3325" s="14"/>
      <c r="F3325" s="13"/>
    </row>
    <row r="3326" spans="2:6">
      <c r="B3326" s="11"/>
      <c r="D3326" s="14"/>
      <c r="F3326" s="13"/>
    </row>
    <row r="3327" spans="2:6">
      <c r="B3327" s="11"/>
      <c r="D3327" s="14"/>
      <c r="F3327" s="13"/>
    </row>
    <row r="3328" spans="2:6">
      <c r="B3328" s="11"/>
      <c r="D3328" s="14"/>
      <c r="F3328" s="13"/>
    </row>
    <row r="3329" spans="2:6">
      <c r="B3329" s="11"/>
      <c r="D3329" s="14"/>
      <c r="F3329" s="13"/>
    </row>
    <row r="3330" spans="2:6">
      <c r="B3330" s="11"/>
      <c r="D3330" s="14"/>
      <c r="F3330" s="13"/>
    </row>
    <row r="3331" spans="2:6">
      <c r="B3331" s="11"/>
      <c r="D3331" s="14"/>
      <c r="F3331" s="13"/>
    </row>
    <row r="3332" spans="2:6">
      <c r="B3332" s="11"/>
      <c r="D3332" s="14"/>
      <c r="F3332" s="13"/>
    </row>
    <row r="3333" spans="2:6">
      <c r="B3333" s="11"/>
      <c r="D3333" s="14"/>
      <c r="F3333" s="13"/>
    </row>
    <row r="3334" spans="2:6">
      <c r="B3334" s="11"/>
      <c r="D3334" s="14"/>
      <c r="F3334" s="13"/>
    </row>
    <row r="3335" spans="2:6">
      <c r="B3335" s="11"/>
      <c r="D3335" s="14"/>
      <c r="F3335" s="13"/>
    </row>
    <row r="3336" spans="2:6">
      <c r="B3336" s="11"/>
      <c r="D3336" s="14"/>
      <c r="F3336" s="13"/>
    </row>
    <row r="3337" spans="2:6">
      <c r="B3337" s="11"/>
      <c r="D3337" s="14"/>
      <c r="F3337" s="13"/>
    </row>
    <row r="3338" spans="2:6">
      <c r="B3338" s="11"/>
      <c r="D3338" s="14"/>
      <c r="F3338" s="13"/>
    </row>
    <row r="3339" spans="2:6">
      <c r="B3339" s="11"/>
      <c r="D3339" s="14"/>
      <c r="F3339" s="13"/>
    </row>
    <row r="3340" spans="2:6">
      <c r="B3340" s="11"/>
      <c r="D3340" s="14"/>
      <c r="F3340" s="13"/>
    </row>
    <row r="3341" spans="2:6">
      <c r="B3341" s="11"/>
      <c r="D3341" s="14"/>
      <c r="F3341" s="13"/>
    </row>
    <row r="3342" spans="2:6">
      <c r="B3342" s="11"/>
      <c r="D3342" s="14"/>
      <c r="F3342" s="13"/>
    </row>
    <row r="3343" spans="2:6">
      <c r="B3343" s="11"/>
      <c r="D3343" s="14"/>
      <c r="F3343" s="13"/>
    </row>
    <row r="3344" spans="2:6">
      <c r="B3344" s="11"/>
      <c r="D3344" s="14"/>
      <c r="F3344" s="13"/>
    </row>
    <row r="3345" spans="2:6">
      <c r="B3345" s="11"/>
      <c r="D3345" s="14"/>
      <c r="F3345" s="13"/>
    </row>
    <row r="3346" spans="2:6">
      <c r="B3346" s="11"/>
      <c r="D3346" s="14"/>
      <c r="F3346" s="13"/>
    </row>
    <row r="3347" spans="2:6">
      <c r="B3347" s="11"/>
      <c r="D3347" s="14"/>
      <c r="F3347" s="13"/>
    </row>
    <row r="3348" spans="2:6">
      <c r="B3348" s="11"/>
      <c r="D3348" s="14"/>
      <c r="F3348" s="13"/>
    </row>
    <row r="3349" spans="2:6">
      <c r="B3349" s="11"/>
      <c r="D3349" s="14"/>
      <c r="F3349" s="13"/>
    </row>
    <row r="3350" spans="2:6">
      <c r="B3350" s="11"/>
      <c r="D3350" s="14"/>
      <c r="F3350" s="13"/>
    </row>
    <row r="3351" spans="2:6">
      <c r="B3351" s="11"/>
      <c r="D3351" s="14"/>
      <c r="F3351" s="13"/>
    </row>
    <row r="3352" spans="2:6">
      <c r="B3352" s="11"/>
      <c r="D3352" s="14"/>
      <c r="F3352" s="13"/>
    </row>
    <row r="3353" spans="2:6">
      <c r="B3353" s="11"/>
      <c r="D3353" s="14"/>
      <c r="F3353" s="13"/>
    </row>
    <row r="3354" spans="2:6">
      <c r="B3354" s="11"/>
      <c r="D3354" s="14"/>
      <c r="F3354" s="13"/>
    </row>
    <row r="3355" spans="2:6">
      <c r="B3355" s="11"/>
      <c r="D3355" s="14"/>
      <c r="F3355" s="13"/>
    </row>
    <row r="3356" spans="2:6">
      <c r="B3356" s="11"/>
      <c r="D3356" s="14"/>
      <c r="F3356" s="13"/>
    </row>
    <row r="3357" spans="2:6">
      <c r="B3357" s="11"/>
      <c r="D3357" s="14"/>
      <c r="F3357" s="13"/>
    </row>
    <row r="3358" spans="2:6">
      <c r="B3358" s="11"/>
      <c r="D3358" s="14"/>
      <c r="F3358" s="13"/>
    </row>
    <row r="3359" spans="2:6">
      <c r="B3359" s="11"/>
      <c r="D3359" s="14"/>
      <c r="F3359" s="13"/>
    </row>
    <row r="3360" spans="2:6">
      <c r="B3360" s="11"/>
      <c r="D3360" s="14"/>
      <c r="F3360" s="13"/>
    </row>
    <row r="3361" spans="2:6">
      <c r="B3361" s="11"/>
      <c r="D3361" s="14"/>
      <c r="F3361" s="13"/>
    </row>
    <row r="3362" spans="2:6">
      <c r="B3362" s="11"/>
      <c r="D3362" s="14"/>
      <c r="F3362" s="13"/>
    </row>
    <row r="3363" spans="2:6">
      <c r="B3363" s="11"/>
      <c r="D3363" s="14"/>
      <c r="F3363" s="13"/>
    </row>
    <row r="3364" spans="2:6">
      <c r="B3364" s="11"/>
      <c r="D3364" s="14"/>
      <c r="F3364" s="13"/>
    </row>
    <row r="3365" spans="2:6">
      <c r="B3365" s="11"/>
      <c r="D3365" s="14"/>
      <c r="F3365" s="13"/>
    </row>
    <row r="3366" spans="2:6">
      <c r="B3366" s="11"/>
      <c r="D3366" s="14"/>
      <c r="F3366" s="13"/>
    </row>
    <row r="3367" spans="2:6">
      <c r="B3367" s="11"/>
      <c r="D3367" s="14"/>
      <c r="F3367" s="13"/>
    </row>
    <row r="3368" spans="2:6">
      <c r="B3368" s="11"/>
      <c r="D3368" s="14"/>
      <c r="F3368" s="13"/>
    </row>
    <row r="3369" spans="2:6">
      <c r="B3369" s="11"/>
      <c r="D3369" s="14"/>
      <c r="F3369" s="13"/>
    </row>
    <row r="3370" spans="2:6">
      <c r="B3370" s="11"/>
      <c r="D3370" s="14"/>
      <c r="F3370" s="13"/>
    </row>
    <row r="3371" spans="2:6">
      <c r="B3371" s="11"/>
      <c r="D3371" s="14"/>
      <c r="F3371" s="13"/>
    </row>
    <row r="3372" spans="2:6">
      <c r="B3372" s="11"/>
      <c r="D3372" s="14"/>
      <c r="F3372" s="13"/>
    </row>
    <row r="3373" spans="2:6">
      <c r="B3373" s="11"/>
      <c r="D3373" s="14"/>
      <c r="F3373" s="13"/>
    </row>
    <row r="3374" spans="2:6">
      <c r="B3374" s="11"/>
      <c r="D3374" s="14"/>
      <c r="F3374" s="13"/>
    </row>
    <row r="3375" spans="2:6">
      <c r="B3375" s="11"/>
      <c r="D3375" s="14"/>
      <c r="F3375" s="13"/>
    </row>
    <row r="3376" spans="2:6">
      <c r="B3376" s="11"/>
      <c r="D3376" s="14"/>
      <c r="F3376" s="13"/>
    </row>
    <row r="3377" spans="2:6">
      <c r="B3377" s="11"/>
      <c r="D3377" s="14"/>
      <c r="F3377" s="13"/>
    </row>
    <row r="3378" spans="2:6">
      <c r="B3378" s="11"/>
      <c r="D3378" s="14"/>
      <c r="F3378" s="13"/>
    </row>
    <row r="3379" spans="2:6">
      <c r="B3379" s="11"/>
      <c r="D3379" s="14"/>
      <c r="F3379" s="13"/>
    </row>
    <row r="3380" spans="2:6">
      <c r="B3380" s="11"/>
      <c r="D3380" s="14"/>
      <c r="F3380" s="13"/>
    </row>
    <row r="3381" spans="2:6">
      <c r="B3381" s="11"/>
      <c r="D3381" s="14"/>
      <c r="F3381" s="13"/>
    </row>
    <row r="3382" spans="2:6">
      <c r="B3382" s="11"/>
      <c r="D3382" s="14"/>
      <c r="F3382" s="13"/>
    </row>
    <row r="3383" spans="2:6">
      <c r="B3383" s="11"/>
      <c r="D3383" s="14"/>
      <c r="F3383" s="13"/>
    </row>
    <row r="3384" spans="2:6">
      <c r="B3384" s="11"/>
      <c r="D3384" s="14"/>
      <c r="F3384" s="13"/>
    </row>
    <row r="3385" spans="2:6">
      <c r="B3385" s="11"/>
      <c r="D3385" s="14"/>
      <c r="F3385" s="13"/>
    </row>
    <row r="3386" spans="2:6">
      <c r="B3386" s="11"/>
      <c r="D3386" s="14"/>
      <c r="F3386" s="13"/>
    </row>
    <row r="3387" spans="2:6">
      <c r="B3387" s="11"/>
      <c r="D3387" s="14"/>
      <c r="F3387" s="13"/>
    </row>
    <row r="3388" spans="2:6">
      <c r="B3388" s="11"/>
      <c r="D3388" s="14"/>
      <c r="F3388" s="13"/>
    </row>
    <row r="3389" spans="2:6">
      <c r="B3389" s="11"/>
      <c r="D3389" s="14"/>
      <c r="F3389" s="13"/>
    </row>
    <row r="3390" spans="2:6">
      <c r="B3390" s="11"/>
      <c r="D3390" s="14"/>
      <c r="F3390" s="13"/>
    </row>
    <row r="3391" spans="2:6">
      <c r="B3391" s="11"/>
      <c r="D3391" s="14"/>
      <c r="F3391" s="13"/>
    </row>
    <row r="3392" spans="2:6">
      <c r="B3392" s="11"/>
      <c r="D3392" s="14"/>
      <c r="F3392" s="13"/>
    </row>
    <row r="3393" spans="2:6">
      <c r="B3393" s="11"/>
      <c r="D3393" s="14"/>
      <c r="F3393" s="13"/>
    </row>
    <row r="3394" spans="2:6">
      <c r="B3394" s="11"/>
      <c r="D3394" s="14"/>
      <c r="F3394" s="13"/>
    </row>
    <row r="3395" spans="2:6">
      <c r="B3395" s="11"/>
      <c r="D3395" s="14"/>
      <c r="F3395" s="13"/>
    </row>
    <row r="3396" spans="2:6">
      <c r="B3396" s="11"/>
      <c r="D3396" s="14"/>
      <c r="F3396" s="13"/>
    </row>
    <row r="3397" spans="2:6">
      <c r="B3397" s="11"/>
      <c r="D3397" s="14"/>
      <c r="F3397" s="13"/>
    </row>
    <row r="3398" spans="2:6">
      <c r="B3398" s="11"/>
      <c r="D3398" s="14"/>
      <c r="F3398" s="13"/>
    </row>
    <row r="3399" spans="2:6">
      <c r="B3399" s="11"/>
      <c r="D3399" s="14"/>
      <c r="F3399" s="13"/>
    </row>
    <row r="3400" spans="2:6">
      <c r="B3400" s="11"/>
      <c r="D3400" s="14"/>
      <c r="F3400" s="13"/>
    </row>
    <row r="3401" spans="2:6">
      <c r="B3401" s="11"/>
      <c r="D3401" s="14"/>
      <c r="F3401" s="13"/>
    </row>
    <row r="3402" spans="2:6">
      <c r="B3402" s="11"/>
      <c r="D3402" s="14"/>
      <c r="F3402" s="13"/>
    </row>
    <row r="3403" spans="2:6">
      <c r="B3403" s="11"/>
      <c r="D3403" s="14"/>
      <c r="F3403" s="13"/>
    </row>
    <row r="3404" spans="2:6">
      <c r="B3404" s="11"/>
      <c r="D3404" s="14"/>
      <c r="F3404" s="13"/>
    </row>
    <row r="3405" spans="2:6">
      <c r="B3405" s="11"/>
      <c r="D3405" s="14"/>
      <c r="F3405" s="13"/>
    </row>
    <row r="3406" spans="2:6">
      <c r="B3406" s="11"/>
      <c r="D3406" s="14"/>
      <c r="F3406" s="13"/>
    </row>
    <row r="3407" spans="2:6">
      <c r="B3407" s="11"/>
      <c r="D3407" s="14"/>
      <c r="F3407" s="13"/>
    </row>
    <row r="3408" spans="2:6">
      <c r="B3408" s="11"/>
      <c r="D3408" s="14"/>
      <c r="F3408" s="13"/>
    </row>
    <row r="3409" spans="2:6">
      <c r="B3409" s="11"/>
      <c r="D3409" s="14"/>
      <c r="F3409" s="13"/>
    </row>
    <row r="3410" spans="2:6">
      <c r="B3410" s="11"/>
      <c r="D3410" s="14"/>
      <c r="F3410" s="13"/>
    </row>
    <row r="3411" spans="2:6">
      <c r="B3411" s="11"/>
      <c r="D3411" s="14"/>
      <c r="F3411" s="13"/>
    </row>
    <row r="3412" spans="2:6">
      <c r="B3412" s="11"/>
      <c r="D3412" s="14"/>
      <c r="F3412" s="13"/>
    </row>
    <row r="3413" spans="2:6">
      <c r="B3413" s="11"/>
      <c r="D3413" s="14"/>
      <c r="F3413" s="13"/>
    </row>
    <row r="3414" spans="2:6">
      <c r="B3414" s="11"/>
      <c r="D3414" s="14"/>
      <c r="F3414" s="13"/>
    </row>
    <row r="3415" spans="2:6">
      <c r="B3415" s="11"/>
      <c r="D3415" s="14"/>
      <c r="F3415" s="13"/>
    </row>
    <row r="3416" spans="2:6">
      <c r="B3416" s="11"/>
      <c r="D3416" s="14"/>
      <c r="F3416" s="13"/>
    </row>
    <row r="3417" spans="2:6">
      <c r="B3417" s="11"/>
      <c r="D3417" s="14"/>
      <c r="F3417" s="13"/>
    </row>
    <row r="3418" spans="2:6">
      <c r="B3418" s="11"/>
      <c r="D3418" s="14"/>
      <c r="F3418" s="13"/>
    </row>
    <row r="3419" spans="2:6">
      <c r="B3419" s="11"/>
      <c r="D3419" s="14"/>
      <c r="F3419" s="13"/>
    </row>
    <row r="3420" spans="2:6">
      <c r="B3420" s="11"/>
      <c r="D3420" s="14"/>
      <c r="F3420" s="13"/>
    </row>
    <row r="3421" spans="2:6">
      <c r="B3421" s="11"/>
      <c r="D3421" s="14"/>
      <c r="F3421" s="13"/>
    </row>
    <row r="3422" spans="2:6">
      <c r="B3422" s="11"/>
      <c r="D3422" s="14"/>
      <c r="F3422" s="13"/>
    </row>
    <row r="3423" spans="2:6">
      <c r="B3423" s="11"/>
      <c r="D3423" s="14"/>
      <c r="F3423" s="13"/>
    </row>
    <row r="3424" spans="2:6">
      <c r="B3424" s="11"/>
      <c r="D3424" s="14"/>
      <c r="F3424" s="13"/>
    </row>
    <row r="3425" spans="2:6">
      <c r="B3425" s="11"/>
      <c r="D3425" s="14"/>
      <c r="F3425" s="13"/>
    </row>
    <row r="3426" spans="2:6">
      <c r="B3426" s="11"/>
      <c r="D3426" s="14"/>
      <c r="F3426" s="13"/>
    </row>
    <row r="3427" spans="2:6">
      <c r="B3427" s="11"/>
      <c r="D3427" s="14"/>
      <c r="F3427" s="13"/>
    </row>
    <row r="3428" spans="2:6">
      <c r="B3428" s="11"/>
      <c r="D3428" s="14"/>
      <c r="F3428" s="13"/>
    </row>
    <row r="3429" spans="2:6">
      <c r="B3429" s="11"/>
      <c r="D3429" s="14"/>
      <c r="F3429" s="13"/>
    </row>
    <row r="3430" spans="2:6">
      <c r="B3430" s="11"/>
      <c r="D3430" s="14"/>
      <c r="F3430" s="13"/>
    </row>
    <row r="3431" spans="2:6">
      <c r="B3431" s="11"/>
      <c r="D3431" s="14"/>
      <c r="F3431" s="13"/>
    </row>
    <row r="3432" spans="2:6">
      <c r="B3432" s="11"/>
      <c r="D3432" s="14"/>
      <c r="F3432" s="13"/>
    </row>
    <row r="3433" spans="2:6">
      <c r="B3433" s="11"/>
      <c r="D3433" s="14"/>
      <c r="F3433" s="13"/>
    </row>
    <row r="3434" spans="2:6">
      <c r="B3434" s="11"/>
      <c r="D3434" s="14"/>
      <c r="F3434" s="13"/>
    </row>
    <row r="3435" spans="2:6">
      <c r="B3435" s="11"/>
      <c r="D3435" s="14"/>
      <c r="F3435" s="13"/>
    </row>
    <row r="3436" spans="2:6">
      <c r="B3436" s="11"/>
      <c r="D3436" s="14"/>
      <c r="F3436" s="13"/>
    </row>
    <row r="3437" spans="2:6">
      <c r="B3437" s="11"/>
      <c r="D3437" s="14"/>
      <c r="F3437" s="13"/>
    </row>
    <row r="3438" spans="2:6">
      <c r="B3438" s="11"/>
      <c r="D3438" s="14"/>
      <c r="F3438" s="13"/>
    </row>
    <row r="3439" spans="2:6">
      <c r="B3439" s="11"/>
      <c r="D3439" s="14"/>
      <c r="F3439" s="13"/>
    </row>
    <row r="3440" spans="2:6">
      <c r="B3440" s="11"/>
      <c r="D3440" s="14"/>
      <c r="F3440" s="13"/>
    </row>
    <row r="3441" spans="2:6">
      <c r="B3441" s="11"/>
      <c r="D3441" s="14"/>
      <c r="F3441" s="13"/>
    </row>
    <row r="3442" spans="2:6">
      <c r="B3442" s="11"/>
      <c r="D3442" s="14"/>
      <c r="F3442" s="13"/>
    </row>
    <row r="3443" spans="2:6">
      <c r="B3443" s="11"/>
      <c r="D3443" s="14"/>
      <c r="F3443" s="13"/>
    </row>
    <row r="3444" spans="2:6">
      <c r="B3444" s="11"/>
      <c r="D3444" s="14"/>
      <c r="F3444" s="13"/>
    </row>
    <row r="3445" spans="2:6">
      <c r="B3445" s="11"/>
      <c r="D3445" s="14"/>
      <c r="F3445" s="13"/>
    </row>
    <row r="3446" spans="2:6">
      <c r="B3446" s="11"/>
      <c r="D3446" s="14"/>
      <c r="F3446" s="13"/>
    </row>
    <row r="3447" spans="2:6">
      <c r="B3447" s="11"/>
      <c r="D3447" s="14"/>
      <c r="F3447" s="13"/>
    </row>
    <row r="3448" spans="2:6">
      <c r="B3448" s="11"/>
      <c r="D3448" s="14"/>
      <c r="F3448" s="13"/>
    </row>
    <row r="3449" spans="2:6">
      <c r="B3449" s="11"/>
      <c r="D3449" s="14"/>
      <c r="F3449" s="13"/>
    </row>
    <row r="3450" spans="2:6">
      <c r="B3450" s="11"/>
      <c r="D3450" s="14"/>
      <c r="F3450" s="13"/>
    </row>
    <row r="3451" spans="2:6">
      <c r="B3451" s="11"/>
      <c r="D3451" s="14"/>
      <c r="F3451" s="13"/>
    </row>
    <row r="3452" spans="2:6">
      <c r="B3452" s="11"/>
      <c r="D3452" s="14"/>
      <c r="F3452" s="13"/>
    </row>
    <row r="3453" spans="2:6">
      <c r="B3453" s="11"/>
      <c r="D3453" s="14"/>
      <c r="F3453" s="13"/>
    </row>
    <row r="3454" spans="2:6">
      <c r="B3454" s="11"/>
      <c r="D3454" s="14"/>
      <c r="F3454" s="13"/>
    </row>
    <row r="3455" spans="2:6">
      <c r="B3455" s="11"/>
      <c r="D3455" s="14"/>
      <c r="F3455" s="13"/>
    </row>
    <row r="3456" spans="2:6">
      <c r="B3456" s="11"/>
      <c r="D3456" s="14"/>
      <c r="F3456" s="13"/>
    </row>
    <row r="3457" spans="2:6">
      <c r="B3457" s="11"/>
      <c r="D3457" s="14"/>
      <c r="F3457" s="13"/>
    </row>
    <row r="3458" spans="2:6">
      <c r="B3458" s="11"/>
      <c r="D3458" s="14"/>
      <c r="F3458" s="13"/>
    </row>
    <row r="3459" spans="2:6">
      <c r="B3459" s="11"/>
      <c r="D3459" s="14"/>
      <c r="F3459" s="13"/>
    </row>
    <row r="3460" spans="2:6">
      <c r="B3460" s="11"/>
      <c r="D3460" s="14"/>
      <c r="F3460" s="13"/>
    </row>
    <row r="3461" spans="2:6">
      <c r="B3461" s="11"/>
      <c r="D3461" s="14"/>
      <c r="F3461" s="13"/>
    </row>
    <row r="3462" spans="2:6">
      <c r="B3462" s="11"/>
      <c r="D3462" s="14"/>
      <c r="F3462" s="13"/>
    </row>
    <row r="3463" spans="2:6">
      <c r="B3463" s="11"/>
      <c r="D3463" s="14"/>
      <c r="F3463" s="13"/>
    </row>
    <row r="3464" spans="2:6">
      <c r="B3464" s="11"/>
      <c r="D3464" s="14"/>
      <c r="F3464" s="13"/>
    </row>
    <row r="3465" spans="2:6">
      <c r="B3465" s="11"/>
      <c r="D3465" s="14"/>
      <c r="F3465" s="13"/>
    </row>
    <row r="3466" spans="2:6">
      <c r="B3466" s="11"/>
      <c r="D3466" s="14"/>
      <c r="F3466" s="13"/>
    </row>
    <row r="3467" spans="2:6">
      <c r="B3467" s="11"/>
      <c r="D3467" s="14"/>
      <c r="F3467" s="13"/>
    </row>
    <row r="3468" spans="2:6">
      <c r="B3468" s="11"/>
      <c r="D3468" s="14"/>
      <c r="F3468" s="13"/>
    </row>
    <row r="3469" spans="2:6">
      <c r="B3469" s="11"/>
      <c r="D3469" s="14"/>
      <c r="F3469" s="13"/>
    </row>
    <row r="3470" spans="2:6">
      <c r="B3470" s="11"/>
      <c r="D3470" s="14"/>
      <c r="F3470" s="13"/>
    </row>
    <row r="3471" spans="2:6">
      <c r="B3471" s="11"/>
      <c r="D3471" s="14"/>
      <c r="F3471" s="13"/>
    </row>
    <row r="3472" spans="2:6">
      <c r="B3472" s="11"/>
      <c r="D3472" s="14"/>
      <c r="F3472" s="13"/>
    </row>
    <row r="3473" spans="2:6">
      <c r="B3473" s="11"/>
      <c r="D3473" s="14"/>
      <c r="F3473" s="13"/>
    </row>
    <row r="3474" spans="2:6">
      <c r="B3474" s="11"/>
      <c r="D3474" s="14"/>
      <c r="F3474" s="13"/>
    </row>
    <row r="3475" spans="2:6">
      <c r="B3475" s="11"/>
      <c r="D3475" s="14"/>
      <c r="F3475" s="13"/>
    </row>
    <row r="3476" spans="2:6">
      <c r="B3476" s="11"/>
      <c r="D3476" s="14"/>
      <c r="F3476" s="13"/>
    </row>
    <row r="3477" spans="2:6">
      <c r="B3477" s="11"/>
      <c r="D3477" s="14"/>
      <c r="F3477" s="13"/>
    </row>
    <row r="3478" spans="2:6">
      <c r="B3478" s="11"/>
      <c r="D3478" s="14"/>
      <c r="F3478" s="13"/>
    </row>
    <row r="3479" spans="2:6">
      <c r="B3479" s="11"/>
      <c r="D3479" s="14"/>
      <c r="F3479" s="13"/>
    </row>
    <row r="3480" spans="2:6">
      <c r="B3480" s="11"/>
      <c r="D3480" s="14"/>
      <c r="F3480" s="13"/>
    </row>
    <row r="3481" spans="2:6">
      <c r="B3481" s="11"/>
      <c r="D3481" s="14"/>
      <c r="F3481" s="13"/>
    </row>
    <row r="3482" spans="2:6">
      <c r="B3482" s="11"/>
      <c r="D3482" s="14"/>
      <c r="F3482" s="13"/>
    </row>
    <row r="3483" spans="2:6">
      <c r="B3483" s="11"/>
      <c r="D3483" s="14"/>
      <c r="F3483" s="13"/>
    </row>
    <row r="3484" spans="2:6">
      <c r="B3484" s="11"/>
      <c r="D3484" s="14"/>
      <c r="F3484" s="13"/>
    </row>
    <row r="3485" spans="2:6">
      <c r="B3485" s="11"/>
      <c r="D3485" s="14"/>
      <c r="F3485" s="13"/>
    </row>
    <row r="3486" spans="2:6">
      <c r="B3486" s="11"/>
      <c r="D3486" s="14"/>
      <c r="F3486" s="13"/>
    </row>
    <row r="3487" spans="2:6">
      <c r="B3487" s="11"/>
      <c r="D3487" s="14"/>
      <c r="F3487" s="13"/>
    </row>
    <row r="3488" spans="2:6">
      <c r="B3488" s="11"/>
      <c r="D3488" s="14"/>
      <c r="F3488" s="13"/>
    </row>
    <row r="3489" spans="2:6">
      <c r="B3489" s="11"/>
      <c r="D3489" s="14"/>
      <c r="F3489" s="13"/>
    </row>
    <row r="3490" spans="2:6">
      <c r="B3490" s="11"/>
      <c r="D3490" s="14"/>
      <c r="F3490" s="13"/>
    </row>
    <row r="3491" spans="2:6">
      <c r="B3491" s="11"/>
      <c r="D3491" s="14"/>
      <c r="F3491" s="13"/>
    </row>
    <row r="3492" spans="2:6">
      <c r="B3492" s="11"/>
      <c r="D3492" s="14"/>
      <c r="F3492" s="13"/>
    </row>
    <row r="3493" spans="2:6">
      <c r="B3493" s="11"/>
      <c r="D3493" s="14"/>
      <c r="F3493" s="13"/>
    </row>
    <row r="3494" spans="2:6">
      <c r="B3494" s="11"/>
      <c r="D3494" s="14"/>
      <c r="F3494" s="13"/>
    </row>
    <row r="3495" spans="2:6">
      <c r="B3495" s="11"/>
      <c r="D3495" s="14"/>
      <c r="F3495" s="13"/>
    </row>
    <row r="3496" spans="2:6">
      <c r="B3496" s="11"/>
      <c r="D3496" s="14"/>
      <c r="F3496" s="13"/>
    </row>
    <row r="3497" spans="2:6">
      <c r="B3497" s="11"/>
      <c r="D3497" s="14"/>
      <c r="F3497" s="13"/>
    </row>
    <row r="3498" spans="2:6">
      <c r="B3498" s="11"/>
      <c r="D3498" s="14"/>
      <c r="F3498" s="13"/>
    </row>
    <row r="3499" spans="2:6">
      <c r="B3499" s="11"/>
      <c r="D3499" s="14"/>
      <c r="F3499" s="13"/>
    </row>
    <row r="3500" spans="2:6">
      <c r="B3500" s="11"/>
      <c r="D3500" s="14"/>
      <c r="F3500" s="13"/>
    </row>
    <row r="3501" spans="2:6">
      <c r="B3501" s="11"/>
      <c r="D3501" s="14"/>
      <c r="F3501" s="13"/>
    </row>
    <row r="3502" spans="2:6">
      <c r="B3502" s="11"/>
      <c r="D3502" s="14"/>
      <c r="F3502" s="13"/>
    </row>
    <row r="3503" spans="2:6">
      <c r="B3503" s="11"/>
      <c r="D3503" s="14"/>
      <c r="F3503" s="13"/>
    </row>
    <row r="3504" spans="2:6">
      <c r="B3504" s="11"/>
      <c r="D3504" s="14"/>
      <c r="F3504" s="13"/>
    </row>
    <row r="3505" spans="2:6">
      <c r="B3505" s="11"/>
      <c r="D3505" s="14"/>
      <c r="F3505" s="13"/>
    </row>
    <row r="3506" spans="2:6">
      <c r="B3506" s="11"/>
      <c r="D3506" s="14"/>
      <c r="F3506" s="13"/>
    </row>
    <row r="3507" spans="2:6">
      <c r="B3507" s="11"/>
      <c r="D3507" s="14"/>
      <c r="F3507" s="13"/>
    </row>
    <row r="3508" spans="2:6">
      <c r="B3508" s="11"/>
      <c r="D3508" s="14"/>
      <c r="F3508" s="13"/>
    </row>
    <row r="3509" spans="2:6">
      <c r="B3509" s="11"/>
      <c r="D3509" s="14"/>
      <c r="F3509" s="13"/>
    </row>
    <row r="3510" spans="2:6">
      <c r="B3510" s="11"/>
      <c r="D3510" s="14"/>
      <c r="F3510" s="13"/>
    </row>
    <row r="3511" spans="2:6">
      <c r="B3511" s="11"/>
      <c r="D3511" s="14"/>
      <c r="F3511" s="13"/>
    </row>
    <row r="3512" spans="2:6">
      <c r="B3512" s="11"/>
      <c r="D3512" s="14"/>
      <c r="F3512" s="13"/>
    </row>
    <row r="3513" spans="2:6">
      <c r="B3513" s="11"/>
      <c r="D3513" s="14"/>
      <c r="F3513" s="13"/>
    </row>
    <row r="3514" spans="2:6">
      <c r="B3514" s="11"/>
      <c r="D3514" s="14"/>
      <c r="F3514" s="13"/>
    </row>
    <row r="3515" spans="2:6">
      <c r="B3515" s="11"/>
      <c r="D3515" s="14"/>
      <c r="F3515" s="13"/>
    </row>
    <row r="3516" spans="2:6">
      <c r="B3516" s="11"/>
      <c r="D3516" s="14"/>
      <c r="F3516" s="13"/>
    </row>
    <row r="3517" spans="2:6">
      <c r="B3517" s="11"/>
      <c r="D3517" s="14"/>
      <c r="F3517" s="13"/>
    </row>
    <row r="3518" spans="2:6">
      <c r="B3518" s="11"/>
      <c r="D3518" s="14"/>
      <c r="F3518" s="13"/>
    </row>
    <row r="3519" spans="2:6">
      <c r="B3519" s="11"/>
      <c r="D3519" s="14"/>
      <c r="F3519" s="13"/>
    </row>
    <row r="3520" spans="2:6">
      <c r="B3520" s="11"/>
      <c r="D3520" s="14"/>
      <c r="F3520" s="13"/>
    </row>
    <row r="3521" spans="2:6">
      <c r="B3521" s="11"/>
      <c r="D3521" s="14"/>
      <c r="F3521" s="13"/>
    </row>
    <row r="3522" spans="2:6">
      <c r="B3522" s="11"/>
      <c r="D3522" s="14"/>
      <c r="F3522" s="13"/>
    </row>
    <row r="3523" spans="2:6">
      <c r="B3523" s="11"/>
      <c r="D3523" s="14"/>
      <c r="F3523" s="13"/>
    </row>
    <row r="3524" spans="2:6">
      <c r="B3524" s="11"/>
      <c r="D3524" s="14"/>
      <c r="F3524" s="13"/>
    </row>
    <row r="3525" spans="2:6">
      <c r="B3525" s="11"/>
      <c r="D3525" s="14"/>
      <c r="F3525" s="13"/>
    </row>
    <row r="3526" spans="2:6">
      <c r="B3526" s="11"/>
      <c r="D3526" s="14"/>
      <c r="F3526" s="13"/>
    </row>
    <row r="3527" spans="2:6">
      <c r="B3527" s="11"/>
      <c r="D3527" s="14"/>
      <c r="F3527" s="13"/>
    </row>
    <row r="3528" spans="2:6">
      <c r="B3528" s="11"/>
      <c r="D3528" s="14"/>
      <c r="F3528" s="13"/>
    </row>
    <row r="3529" spans="2:6">
      <c r="B3529" s="11"/>
      <c r="D3529" s="14"/>
      <c r="F3529" s="13"/>
    </row>
    <row r="3530" spans="2:6">
      <c r="B3530" s="11"/>
      <c r="D3530" s="14"/>
      <c r="F3530" s="13"/>
    </row>
    <row r="3531" spans="2:6">
      <c r="B3531" s="11"/>
      <c r="D3531" s="14"/>
      <c r="F3531" s="13"/>
    </row>
    <row r="3532" spans="2:6">
      <c r="B3532" s="11"/>
      <c r="D3532" s="14"/>
      <c r="F3532" s="13"/>
    </row>
    <row r="3533" spans="2:6">
      <c r="B3533" s="11"/>
      <c r="D3533" s="14"/>
      <c r="F3533" s="13"/>
    </row>
    <row r="3534" spans="2:6">
      <c r="B3534" s="11"/>
      <c r="D3534" s="14"/>
      <c r="F3534" s="13"/>
    </row>
    <row r="3535" spans="2:6">
      <c r="B3535" s="11"/>
      <c r="D3535" s="14"/>
      <c r="F3535" s="13"/>
    </row>
    <row r="3536" spans="2:6">
      <c r="B3536" s="11"/>
      <c r="D3536" s="14"/>
      <c r="F3536" s="13"/>
    </row>
    <row r="3537" spans="2:6">
      <c r="B3537" s="11"/>
      <c r="D3537" s="14"/>
      <c r="F3537" s="13"/>
    </row>
    <row r="3538" spans="2:6">
      <c r="B3538" s="11"/>
      <c r="D3538" s="14"/>
      <c r="F3538" s="13"/>
    </row>
    <row r="3539" spans="2:6">
      <c r="B3539" s="11"/>
      <c r="D3539" s="14"/>
      <c r="F3539" s="13"/>
    </row>
    <row r="3540" spans="2:6">
      <c r="B3540" s="11"/>
      <c r="D3540" s="14"/>
      <c r="F3540" s="13"/>
    </row>
    <row r="3541" spans="2:6">
      <c r="B3541" s="11"/>
      <c r="D3541" s="14"/>
      <c r="F3541" s="13"/>
    </row>
    <row r="3542" spans="2:6">
      <c r="B3542" s="11"/>
      <c r="D3542" s="14"/>
      <c r="F3542" s="13"/>
    </row>
    <row r="3543" spans="2:6">
      <c r="B3543" s="11"/>
      <c r="D3543" s="14"/>
      <c r="F3543" s="13"/>
    </row>
    <row r="3544" spans="2:6">
      <c r="B3544" s="11"/>
      <c r="D3544" s="14"/>
      <c r="F3544" s="13"/>
    </row>
    <row r="3545" spans="2:6">
      <c r="B3545" s="11"/>
      <c r="D3545" s="14"/>
      <c r="F3545" s="13"/>
    </row>
    <row r="3546" spans="2:6">
      <c r="B3546" s="11"/>
      <c r="D3546" s="14"/>
      <c r="F3546" s="13"/>
    </row>
    <row r="3547" spans="2:6">
      <c r="B3547" s="11"/>
      <c r="D3547" s="14"/>
      <c r="F3547" s="13"/>
    </row>
    <row r="3548" spans="2:6">
      <c r="B3548" s="11"/>
      <c r="D3548" s="14"/>
      <c r="F3548" s="13"/>
    </row>
    <row r="3549" spans="2:6">
      <c r="B3549" s="11"/>
      <c r="D3549" s="14"/>
      <c r="F3549" s="13"/>
    </row>
    <row r="3550" spans="2:6">
      <c r="B3550" s="11"/>
      <c r="D3550" s="14"/>
      <c r="F3550" s="13"/>
    </row>
    <row r="3551" spans="2:6">
      <c r="B3551" s="11"/>
      <c r="D3551" s="14"/>
      <c r="F3551" s="13"/>
    </row>
    <row r="3552" spans="2:6">
      <c r="B3552" s="11"/>
      <c r="D3552" s="14"/>
      <c r="F3552" s="13"/>
    </row>
    <row r="3553" spans="2:6">
      <c r="B3553" s="11"/>
      <c r="D3553" s="14"/>
      <c r="F3553" s="13"/>
    </row>
    <row r="3554" spans="2:6">
      <c r="B3554" s="11"/>
      <c r="D3554" s="14"/>
      <c r="F3554" s="13"/>
    </row>
    <row r="3555" spans="2:6">
      <c r="B3555" s="11"/>
      <c r="D3555" s="14"/>
      <c r="F3555" s="13"/>
    </row>
    <row r="3556" spans="2:6">
      <c r="B3556" s="11"/>
      <c r="D3556" s="14"/>
      <c r="F3556" s="13"/>
    </row>
    <row r="3557" spans="2:6">
      <c r="B3557" s="11"/>
      <c r="D3557" s="14"/>
      <c r="F3557" s="13"/>
    </row>
    <row r="3558" spans="2:6">
      <c r="B3558" s="11"/>
      <c r="D3558" s="14"/>
      <c r="F3558" s="13"/>
    </row>
    <row r="3559" spans="2:6">
      <c r="B3559" s="11"/>
      <c r="D3559" s="14"/>
      <c r="F3559" s="13"/>
    </row>
    <row r="3560" spans="2:6">
      <c r="B3560" s="11"/>
      <c r="D3560" s="14"/>
      <c r="F3560" s="13"/>
    </row>
    <row r="3561" spans="2:6">
      <c r="B3561" s="11"/>
      <c r="D3561" s="14"/>
      <c r="F3561" s="13"/>
    </row>
    <row r="3562" spans="2:6">
      <c r="B3562" s="11"/>
      <c r="D3562" s="14"/>
      <c r="F3562" s="13"/>
    </row>
    <row r="3563" spans="2:6">
      <c r="B3563" s="11"/>
      <c r="D3563" s="14"/>
      <c r="F3563" s="13"/>
    </row>
    <row r="3564" spans="2:6">
      <c r="B3564" s="11"/>
      <c r="D3564" s="14"/>
      <c r="F3564" s="13"/>
    </row>
    <row r="3565" spans="2:6">
      <c r="B3565" s="11"/>
      <c r="D3565" s="14"/>
      <c r="F3565" s="13"/>
    </row>
    <row r="3566" spans="2:6">
      <c r="B3566" s="11"/>
      <c r="D3566" s="14"/>
      <c r="F3566" s="13"/>
    </row>
    <row r="3567" spans="2:6">
      <c r="B3567" s="11"/>
      <c r="D3567" s="14"/>
      <c r="F3567" s="13"/>
    </row>
    <row r="3568" spans="2:6">
      <c r="B3568" s="11"/>
      <c r="D3568" s="14"/>
      <c r="F3568" s="13"/>
    </row>
    <row r="3569" spans="2:6">
      <c r="B3569" s="11"/>
      <c r="D3569" s="14"/>
      <c r="F3569" s="13"/>
    </row>
    <row r="3570" spans="2:6">
      <c r="B3570" s="11"/>
      <c r="D3570" s="14"/>
      <c r="F3570" s="13"/>
    </row>
    <row r="3571" spans="2:6">
      <c r="B3571" s="11"/>
      <c r="D3571" s="14"/>
      <c r="F3571" s="13"/>
    </row>
    <row r="3572" spans="2:6">
      <c r="B3572" s="11"/>
      <c r="D3572" s="14"/>
      <c r="F3572" s="13"/>
    </row>
    <row r="3573" spans="2:6">
      <c r="B3573" s="11"/>
      <c r="D3573" s="14"/>
      <c r="F3573" s="13"/>
    </row>
    <row r="3574" spans="2:6">
      <c r="B3574" s="11"/>
      <c r="D3574" s="14"/>
      <c r="F3574" s="13"/>
    </row>
    <row r="3575" spans="2:6">
      <c r="B3575" s="11"/>
      <c r="D3575" s="14"/>
      <c r="F3575" s="13"/>
    </row>
    <row r="3576" spans="2:6">
      <c r="B3576" s="11"/>
      <c r="D3576" s="14"/>
      <c r="F3576" s="13"/>
    </row>
    <row r="3577" spans="2:6">
      <c r="B3577" s="11"/>
      <c r="D3577" s="14"/>
      <c r="F3577" s="13"/>
    </row>
    <row r="3578" spans="2:6">
      <c r="B3578" s="11"/>
      <c r="D3578" s="14"/>
      <c r="F3578" s="13"/>
    </row>
    <row r="3579" spans="2:6">
      <c r="B3579" s="11"/>
      <c r="D3579" s="14"/>
      <c r="F3579" s="13"/>
    </row>
    <row r="3580" spans="2:6">
      <c r="B3580" s="11"/>
      <c r="D3580" s="14"/>
      <c r="F3580" s="13"/>
    </row>
    <row r="3581" spans="2:6">
      <c r="B3581" s="11"/>
      <c r="D3581" s="14"/>
      <c r="F3581" s="13"/>
    </row>
    <row r="3582" spans="2:6">
      <c r="B3582" s="11"/>
      <c r="D3582" s="14"/>
      <c r="F3582" s="13"/>
    </row>
    <row r="3583" spans="2:6">
      <c r="B3583" s="11"/>
      <c r="D3583" s="14"/>
      <c r="F3583" s="13"/>
    </row>
    <row r="3584" spans="2:6">
      <c r="B3584" s="11"/>
      <c r="D3584" s="14"/>
      <c r="F3584" s="13"/>
    </row>
    <row r="3585" spans="2:6">
      <c r="B3585" s="11"/>
      <c r="D3585" s="14"/>
      <c r="F3585" s="13"/>
    </row>
    <row r="3586" spans="2:6">
      <c r="B3586" s="11"/>
      <c r="D3586" s="14"/>
      <c r="F3586" s="13"/>
    </row>
    <row r="3587" spans="2:6">
      <c r="B3587" s="11"/>
      <c r="D3587" s="14"/>
      <c r="F3587" s="13"/>
    </row>
    <row r="3588" spans="2:6">
      <c r="B3588" s="11"/>
      <c r="D3588" s="14"/>
      <c r="F3588" s="13"/>
    </row>
    <row r="3589" spans="2:6">
      <c r="B3589" s="11"/>
      <c r="D3589" s="14"/>
      <c r="F3589" s="13"/>
    </row>
    <row r="3590" spans="2:6">
      <c r="B3590" s="11"/>
      <c r="D3590" s="14"/>
      <c r="F3590" s="13"/>
    </row>
    <row r="3591" spans="2:6">
      <c r="B3591" s="11"/>
      <c r="D3591" s="14"/>
      <c r="F3591" s="13"/>
    </row>
    <row r="3592" spans="2:6">
      <c r="B3592" s="11"/>
      <c r="D3592" s="14"/>
      <c r="F3592" s="13"/>
    </row>
    <row r="3593" spans="2:6">
      <c r="B3593" s="11"/>
      <c r="D3593" s="14"/>
      <c r="F3593" s="13"/>
    </row>
    <row r="3594" spans="2:6">
      <c r="B3594" s="11"/>
      <c r="D3594" s="14"/>
      <c r="F3594" s="13"/>
    </row>
    <row r="3595" spans="2:6">
      <c r="B3595" s="11"/>
      <c r="D3595" s="14"/>
      <c r="F3595" s="13"/>
    </row>
    <row r="3596" spans="2:6">
      <c r="B3596" s="11"/>
      <c r="D3596" s="14"/>
      <c r="F3596" s="13"/>
    </row>
    <row r="3597" spans="2:6">
      <c r="B3597" s="11"/>
      <c r="D3597" s="14"/>
      <c r="F3597" s="13"/>
    </row>
    <row r="3598" spans="2:6">
      <c r="B3598" s="11"/>
      <c r="D3598" s="14"/>
      <c r="F3598" s="13"/>
    </row>
    <row r="3599" spans="2:6">
      <c r="B3599" s="11"/>
      <c r="D3599" s="14"/>
      <c r="F3599" s="13"/>
    </row>
    <row r="3600" spans="2:6">
      <c r="B3600" s="11"/>
      <c r="D3600" s="14"/>
      <c r="F3600" s="13"/>
    </row>
    <row r="3601" spans="2:6">
      <c r="B3601" s="11"/>
      <c r="D3601" s="14"/>
      <c r="F3601" s="13"/>
    </row>
    <row r="3602" spans="2:6">
      <c r="B3602" s="11"/>
      <c r="D3602" s="14"/>
      <c r="F3602" s="13"/>
    </row>
    <row r="3603" spans="2:6">
      <c r="B3603" s="11"/>
      <c r="D3603" s="14"/>
      <c r="F3603" s="13"/>
    </row>
    <row r="3604" spans="2:6">
      <c r="B3604" s="11"/>
      <c r="D3604" s="14"/>
      <c r="F3604" s="13"/>
    </row>
    <row r="3605" spans="2:6">
      <c r="B3605" s="11"/>
      <c r="D3605" s="14"/>
      <c r="F3605" s="13"/>
    </row>
    <row r="3606" spans="2:6">
      <c r="B3606" s="11"/>
      <c r="D3606" s="14"/>
      <c r="F3606" s="13"/>
    </row>
    <row r="3607" spans="2:6">
      <c r="B3607" s="11"/>
      <c r="D3607" s="14"/>
      <c r="F3607" s="13"/>
    </row>
    <row r="3608" spans="2:6">
      <c r="B3608" s="11"/>
      <c r="D3608" s="14"/>
      <c r="F3608" s="13"/>
    </row>
    <row r="3609" spans="2:6">
      <c r="B3609" s="11"/>
      <c r="D3609" s="14"/>
      <c r="F3609" s="13"/>
    </row>
    <row r="3610" spans="2:6">
      <c r="B3610" s="11"/>
      <c r="D3610" s="14"/>
      <c r="F3610" s="13"/>
    </row>
    <row r="3611" spans="2:6">
      <c r="B3611" s="11"/>
      <c r="D3611" s="14"/>
      <c r="F3611" s="13"/>
    </row>
    <row r="3612" spans="2:6">
      <c r="B3612" s="11"/>
      <c r="D3612" s="14"/>
      <c r="F3612" s="13"/>
    </row>
    <row r="3613" spans="2:6">
      <c r="B3613" s="11"/>
      <c r="D3613" s="14"/>
      <c r="F3613" s="13"/>
    </row>
    <row r="3614" spans="2:6">
      <c r="B3614" s="11"/>
      <c r="D3614" s="14"/>
      <c r="F3614" s="13"/>
    </row>
    <row r="3615" spans="2:6">
      <c r="B3615" s="11"/>
      <c r="D3615" s="14"/>
      <c r="F3615" s="13"/>
    </row>
    <row r="3616" spans="2:6">
      <c r="B3616" s="11"/>
      <c r="D3616" s="14"/>
      <c r="F3616" s="13"/>
    </row>
    <row r="3617" spans="2:6">
      <c r="B3617" s="11"/>
      <c r="D3617" s="14"/>
      <c r="F3617" s="13"/>
    </row>
    <row r="3618" spans="2:6">
      <c r="B3618" s="11"/>
      <c r="D3618" s="14"/>
      <c r="F3618" s="13"/>
    </row>
    <row r="3619" spans="2:6">
      <c r="B3619" s="11"/>
      <c r="D3619" s="14"/>
      <c r="F3619" s="13"/>
    </row>
    <row r="3620" spans="2:6">
      <c r="B3620" s="11"/>
      <c r="D3620" s="14"/>
      <c r="F3620" s="13"/>
    </row>
    <row r="3621" spans="2:6">
      <c r="B3621" s="11"/>
      <c r="D3621" s="14"/>
      <c r="F3621" s="13"/>
    </row>
    <row r="3622" spans="2:6">
      <c r="B3622" s="11"/>
      <c r="D3622" s="14"/>
      <c r="F3622" s="13"/>
    </row>
    <row r="3623" spans="2:6">
      <c r="B3623" s="11"/>
      <c r="D3623" s="14"/>
      <c r="F3623" s="13"/>
    </row>
    <row r="3624" spans="2:6">
      <c r="B3624" s="11"/>
      <c r="D3624" s="14"/>
      <c r="F3624" s="13"/>
    </row>
    <row r="3625" spans="2:6">
      <c r="B3625" s="11"/>
      <c r="D3625" s="14"/>
      <c r="F3625" s="13"/>
    </row>
    <row r="3626" spans="2:6">
      <c r="B3626" s="11"/>
      <c r="D3626" s="14"/>
      <c r="F3626" s="13"/>
    </row>
    <row r="3627" spans="2:6">
      <c r="B3627" s="11"/>
      <c r="D3627" s="14"/>
      <c r="F3627" s="13"/>
    </row>
    <row r="3628" spans="2:6">
      <c r="B3628" s="11"/>
      <c r="D3628" s="14"/>
      <c r="F3628" s="13"/>
    </row>
    <row r="3629" spans="2:6">
      <c r="B3629" s="11"/>
      <c r="D3629" s="14"/>
      <c r="F3629" s="13"/>
    </row>
    <row r="3630" spans="2:6">
      <c r="B3630" s="11"/>
      <c r="D3630" s="14"/>
      <c r="F3630" s="13"/>
    </row>
    <row r="3631" spans="2:6">
      <c r="B3631" s="11"/>
      <c r="D3631" s="14"/>
      <c r="F3631" s="13"/>
    </row>
    <row r="3632" spans="2:6">
      <c r="B3632" s="11"/>
      <c r="D3632" s="14"/>
      <c r="F3632" s="13"/>
    </row>
    <row r="3633" spans="2:6">
      <c r="B3633" s="11"/>
      <c r="D3633" s="14"/>
      <c r="F3633" s="13"/>
    </row>
    <row r="3634" spans="2:6">
      <c r="B3634" s="11"/>
      <c r="D3634" s="14"/>
      <c r="F3634" s="13"/>
    </row>
    <row r="3635" spans="2:6">
      <c r="B3635" s="11"/>
      <c r="D3635" s="14"/>
      <c r="F3635" s="13"/>
    </row>
    <row r="3636" spans="2:6">
      <c r="B3636" s="11"/>
      <c r="D3636" s="14"/>
      <c r="F3636" s="13"/>
    </row>
    <row r="3637" spans="2:6">
      <c r="B3637" s="11"/>
      <c r="D3637" s="14"/>
      <c r="F3637" s="13"/>
    </row>
    <row r="3638" spans="2:6">
      <c r="B3638" s="11"/>
      <c r="D3638" s="14"/>
      <c r="F3638" s="13"/>
    </row>
    <row r="3639" spans="2:6">
      <c r="B3639" s="11"/>
      <c r="D3639" s="14"/>
      <c r="F3639" s="13"/>
    </row>
    <row r="3640" spans="2:6">
      <c r="B3640" s="11"/>
      <c r="D3640" s="14"/>
      <c r="F3640" s="13"/>
    </row>
    <row r="3641" spans="2:6">
      <c r="B3641" s="11"/>
      <c r="D3641" s="14"/>
      <c r="F3641" s="13"/>
    </row>
    <row r="3642" spans="2:6">
      <c r="B3642" s="11"/>
      <c r="D3642" s="14"/>
      <c r="F3642" s="13"/>
    </row>
    <row r="3643" spans="2:6">
      <c r="B3643" s="11"/>
      <c r="D3643" s="14"/>
      <c r="F3643" s="13"/>
    </row>
    <row r="3644" spans="2:6">
      <c r="B3644" s="11"/>
      <c r="D3644" s="14"/>
      <c r="F3644" s="13"/>
    </row>
    <row r="3645" spans="2:6">
      <c r="B3645" s="11"/>
      <c r="D3645" s="14"/>
      <c r="F3645" s="13"/>
    </row>
    <row r="3646" spans="2:6">
      <c r="B3646" s="11"/>
      <c r="D3646" s="14"/>
      <c r="F3646" s="13"/>
    </row>
    <row r="3647" spans="2:6">
      <c r="B3647" s="11"/>
      <c r="D3647" s="14"/>
      <c r="F3647" s="13"/>
    </row>
    <row r="3648" spans="2:6">
      <c r="B3648" s="11"/>
      <c r="D3648" s="14"/>
      <c r="F3648" s="13"/>
    </row>
    <row r="3649" spans="2:6">
      <c r="B3649" s="11"/>
      <c r="D3649" s="14"/>
      <c r="F3649" s="13"/>
    </row>
    <row r="3650" spans="2:6">
      <c r="B3650" s="11"/>
      <c r="D3650" s="14"/>
      <c r="F3650" s="13"/>
    </row>
    <row r="3651" spans="2:6">
      <c r="B3651" s="11"/>
      <c r="D3651" s="14"/>
      <c r="F3651" s="13"/>
    </row>
    <row r="3652" spans="2:6">
      <c r="B3652" s="11"/>
      <c r="D3652" s="14"/>
      <c r="F3652" s="13"/>
    </row>
    <row r="3653" spans="2:6">
      <c r="B3653" s="11"/>
      <c r="D3653" s="14"/>
      <c r="F3653" s="13"/>
    </row>
    <row r="3654" spans="2:6">
      <c r="B3654" s="11"/>
      <c r="D3654" s="14"/>
      <c r="F3654" s="13"/>
    </row>
    <row r="3655" spans="2:6">
      <c r="B3655" s="11"/>
      <c r="D3655" s="14"/>
      <c r="F3655" s="13"/>
    </row>
    <row r="3656" spans="2:6">
      <c r="B3656" s="11"/>
      <c r="D3656" s="14"/>
      <c r="F3656" s="13"/>
    </row>
    <row r="3657" spans="2:6">
      <c r="B3657" s="11"/>
      <c r="D3657" s="14"/>
      <c r="F3657" s="13"/>
    </row>
    <row r="3658" spans="2:6">
      <c r="B3658" s="11"/>
      <c r="D3658" s="14"/>
      <c r="F3658" s="13"/>
    </row>
    <row r="3659" spans="2:6">
      <c r="B3659" s="11"/>
      <c r="D3659" s="14"/>
      <c r="F3659" s="13"/>
    </row>
    <row r="3660" spans="2:6">
      <c r="B3660" s="11"/>
      <c r="D3660" s="14"/>
      <c r="F3660" s="13"/>
    </row>
    <row r="3661" spans="2:6">
      <c r="B3661" s="11"/>
      <c r="D3661" s="14"/>
      <c r="F3661" s="13"/>
    </row>
    <row r="3662" spans="2:6">
      <c r="B3662" s="11"/>
      <c r="D3662" s="14"/>
      <c r="F3662" s="13"/>
    </row>
    <row r="3663" spans="2:6">
      <c r="B3663" s="11"/>
      <c r="D3663" s="14"/>
      <c r="F3663" s="13"/>
    </row>
    <row r="3664" spans="2:6">
      <c r="B3664" s="11"/>
      <c r="D3664" s="14"/>
      <c r="F3664" s="13"/>
    </row>
    <row r="3665" spans="2:6">
      <c r="B3665" s="11"/>
      <c r="D3665" s="14"/>
      <c r="F3665" s="13"/>
    </row>
    <row r="3666" spans="2:6">
      <c r="B3666" s="11"/>
      <c r="D3666" s="14"/>
      <c r="F3666" s="13"/>
    </row>
    <row r="3667" spans="2:6">
      <c r="B3667" s="11"/>
      <c r="D3667" s="14"/>
      <c r="F3667" s="13"/>
    </row>
    <row r="3668" spans="2:6">
      <c r="B3668" s="11"/>
      <c r="D3668" s="14"/>
      <c r="F3668" s="13"/>
    </row>
    <row r="3669" spans="2:6">
      <c r="B3669" s="11"/>
      <c r="D3669" s="14"/>
      <c r="F3669" s="13"/>
    </row>
    <row r="3670" spans="2:6">
      <c r="B3670" s="11"/>
      <c r="D3670" s="14"/>
      <c r="F3670" s="13"/>
    </row>
    <row r="3671" spans="2:6">
      <c r="B3671" s="11"/>
      <c r="D3671" s="14"/>
      <c r="F3671" s="13"/>
    </row>
    <row r="3672" spans="2:6">
      <c r="B3672" s="11"/>
      <c r="D3672" s="14"/>
      <c r="F3672" s="13"/>
    </row>
    <row r="3673" spans="2:6">
      <c r="B3673" s="11"/>
      <c r="D3673" s="14"/>
      <c r="F3673" s="13"/>
    </row>
    <row r="3674" spans="2:6">
      <c r="B3674" s="11"/>
      <c r="D3674" s="14"/>
      <c r="F3674" s="13"/>
    </row>
    <row r="3675" spans="2:6">
      <c r="B3675" s="11"/>
      <c r="D3675" s="14"/>
      <c r="F3675" s="13"/>
    </row>
    <row r="3676" spans="2:6">
      <c r="B3676" s="11"/>
      <c r="D3676" s="14"/>
      <c r="F3676" s="13"/>
    </row>
    <row r="3677" spans="2:6">
      <c r="B3677" s="11"/>
      <c r="D3677" s="14"/>
      <c r="F3677" s="13"/>
    </row>
    <row r="3678" spans="2:6">
      <c r="B3678" s="11"/>
      <c r="D3678" s="14"/>
      <c r="F3678" s="13"/>
    </row>
    <row r="3679" spans="2:6">
      <c r="B3679" s="11"/>
      <c r="D3679" s="14"/>
      <c r="F3679" s="13"/>
    </row>
    <row r="3680" spans="2:6">
      <c r="B3680" s="11"/>
      <c r="D3680" s="14"/>
      <c r="F3680" s="13"/>
    </row>
    <row r="3681" spans="2:6">
      <c r="B3681" s="11"/>
      <c r="D3681" s="14"/>
      <c r="F3681" s="13"/>
    </row>
    <row r="3682" spans="2:6">
      <c r="B3682" s="11"/>
      <c r="D3682" s="14"/>
      <c r="F3682" s="13"/>
    </row>
    <row r="3683" spans="2:6">
      <c r="B3683" s="11"/>
      <c r="D3683" s="14"/>
      <c r="F3683" s="13"/>
    </row>
    <row r="3684" spans="2:6">
      <c r="B3684" s="11"/>
      <c r="D3684" s="14"/>
      <c r="F3684" s="13"/>
    </row>
    <row r="3685" spans="2:6">
      <c r="B3685" s="11"/>
      <c r="D3685" s="14"/>
      <c r="F3685" s="13"/>
    </row>
    <row r="3686" spans="2:6">
      <c r="B3686" s="11"/>
      <c r="D3686" s="14"/>
      <c r="F3686" s="13"/>
    </row>
    <row r="3687" spans="2:6">
      <c r="B3687" s="11"/>
      <c r="D3687" s="14"/>
      <c r="F3687" s="13"/>
    </row>
    <row r="3688" spans="2:6">
      <c r="B3688" s="11"/>
      <c r="D3688" s="14"/>
      <c r="F3688" s="13"/>
    </row>
    <row r="3689" spans="2:6">
      <c r="B3689" s="11"/>
      <c r="D3689" s="14"/>
      <c r="F3689" s="13"/>
    </row>
    <row r="3690" spans="2:6">
      <c r="B3690" s="11"/>
      <c r="D3690" s="14"/>
      <c r="F3690" s="13"/>
    </row>
    <row r="3691" spans="2:6">
      <c r="B3691" s="11"/>
      <c r="D3691" s="14"/>
      <c r="F3691" s="13"/>
    </row>
    <row r="3692" spans="2:6">
      <c r="B3692" s="11"/>
      <c r="D3692" s="14"/>
      <c r="F3692" s="13"/>
    </row>
    <row r="3693" spans="2:6">
      <c r="B3693" s="11"/>
      <c r="D3693" s="14"/>
      <c r="F3693" s="13"/>
    </row>
    <row r="3694" spans="2:6">
      <c r="B3694" s="11"/>
      <c r="D3694" s="14"/>
      <c r="F3694" s="13"/>
    </row>
    <row r="3695" spans="2:6">
      <c r="B3695" s="11"/>
      <c r="D3695" s="14"/>
      <c r="F3695" s="13"/>
    </row>
    <row r="3696" spans="2:6">
      <c r="B3696" s="11"/>
      <c r="D3696" s="14"/>
      <c r="F3696" s="13"/>
    </row>
    <row r="3697" spans="2:6">
      <c r="B3697" s="11"/>
      <c r="D3697" s="14"/>
      <c r="F3697" s="13"/>
    </row>
    <row r="3698" spans="2:6">
      <c r="B3698" s="11"/>
      <c r="D3698" s="14"/>
      <c r="F3698" s="13"/>
    </row>
    <row r="3699" spans="2:6">
      <c r="B3699" s="11"/>
      <c r="D3699" s="14"/>
      <c r="F3699" s="13"/>
    </row>
    <row r="3700" spans="2:6">
      <c r="B3700" s="11"/>
      <c r="D3700" s="14"/>
      <c r="F3700" s="13"/>
    </row>
    <row r="3701" spans="2:6">
      <c r="B3701" s="11"/>
      <c r="D3701" s="14"/>
      <c r="F3701" s="13"/>
    </row>
    <row r="3702" spans="2:6">
      <c r="B3702" s="11"/>
      <c r="D3702" s="14"/>
      <c r="F3702" s="13"/>
    </row>
    <row r="3703" spans="2:6">
      <c r="B3703" s="11"/>
      <c r="D3703" s="14"/>
      <c r="F3703" s="13"/>
    </row>
    <row r="3704" spans="2:6">
      <c r="B3704" s="11"/>
      <c r="D3704" s="14"/>
      <c r="F3704" s="13"/>
    </row>
  </sheetData>
  <mergeCells count="55">
    <mergeCell ref="E14:F14"/>
    <mergeCell ref="E15:F15"/>
    <mergeCell ref="E16:F16"/>
    <mergeCell ref="E17:F17"/>
    <mergeCell ref="E18:F18"/>
    <mergeCell ref="C29:D29"/>
    <mergeCell ref="C30:D30"/>
    <mergeCell ref="C31:D31"/>
    <mergeCell ref="C9:D10"/>
    <mergeCell ref="B32:D32"/>
    <mergeCell ref="C27:D27"/>
    <mergeCell ref="C28:D28"/>
    <mergeCell ref="C25:D25"/>
    <mergeCell ref="C26:D26"/>
    <mergeCell ref="C23:D23"/>
    <mergeCell ref="C24:D24"/>
    <mergeCell ref="C19:D19"/>
    <mergeCell ref="C20:D20"/>
    <mergeCell ref="C21:D21"/>
    <mergeCell ref="C22:D22"/>
    <mergeCell ref="C18:D18"/>
    <mergeCell ref="E30:F30"/>
    <mergeCell ref="E31:F31"/>
    <mergeCell ref="E32:F32"/>
    <mergeCell ref="E19:F19"/>
    <mergeCell ref="E20:F20"/>
    <mergeCell ref="E21:F21"/>
    <mergeCell ref="E22:F22"/>
    <mergeCell ref="E28:F28"/>
    <mergeCell ref="E23:F23"/>
    <mergeCell ref="E24:F24"/>
    <mergeCell ref="E25:F25"/>
    <mergeCell ref="E26:F26"/>
    <mergeCell ref="E27:F27"/>
    <mergeCell ref="A9:A10"/>
    <mergeCell ref="B9:B10"/>
    <mergeCell ref="A7:C7"/>
    <mergeCell ref="D7:E7"/>
    <mergeCell ref="E29:F29"/>
    <mergeCell ref="E9:F10"/>
    <mergeCell ref="E11:F11"/>
    <mergeCell ref="E12:F12"/>
    <mergeCell ref="E13:F13"/>
    <mergeCell ref="C17:D17"/>
    <mergeCell ref="C14:D14"/>
    <mergeCell ref="C15:D15"/>
    <mergeCell ref="C16:D16"/>
    <mergeCell ref="C11:D11"/>
    <mergeCell ref="C12:D12"/>
    <mergeCell ref="C13:D13"/>
    <mergeCell ref="A1:F1"/>
    <mergeCell ref="A2:F2"/>
    <mergeCell ref="A3:F4"/>
    <mergeCell ref="A8:C8"/>
    <mergeCell ref="D8:E8"/>
  </mergeCells>
  <conditionalFormatting sqref="E9">
    <cfRule type="cellIs" dxfId="0" priority="1" stopIfTrue="1" operator="equal">
      <formula>0</formula>
    </cfRule>
  </conditionalFormatting>
  <pageMargins left="0.27559055118110237" right="0.19685039370078741" top="0.78740157480314965" bottom="0.78740157480314965" header="0.31496062992125984" footer="0.31496062992125984"/>
  <pageSetup paperSize="9" scale="60"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6"/>
  <sheetViews>
    <sheetView topLeftCell="A55" zoomScale="70" zoomScaleNormal="70" workbookViewId="0">
      <selection activeCell="H42" sqref="H42"/>
    </sheetView>
  </sheetViews>
  <sheetFormatPr defaultColWidth="9.140625" defaultRowHeight="12.75"/>
  <cols>
    <col min="1" max="1" width="9.140625" style="1"/>
    <col min="2" max="2" width="70.42578125" style="1" customWidth="1"/>
    <col min="3" max="6" width="19.7109375" style="1" customWidth="1"/>
    <col min="7" max="7" width="21.42578125" style="1" customWidth="1"/>
    <col min="8" max="8" width="21.85546875" style="1" customWidth="1"/>
    <col min="9" max="9" width="23.5703125" style="1" customWidth="1"/>
    <col min="10" max="16384" width="9.140625" style="1"/>
  </cols>
  <sheetData>
    <row r="1" spans="1:9">
      <c r="A1" s="656" t="s">
        <v>555</v>
      </c>
      <c r="B1" s="657"/>
      <c r="C1" s="657"/>
      <c r="D1" s="657"/>
      <c r="E1" s="657"/>
      <c r="F1" s="657"/>
      <c r="G1" s="657"/>
      <c r="H1" s="657"/>
      <c r="I1" s="658"/>
    </row>
    <row r="2" spans="1:9" ht="66.95" customHeight="1" thickBot="1">
      <c r="A2" s="659"/>
      <c r="B2" s="660"/>
      <c r="C2" s="660"/>
      <c r="D2" s="660"/>
      <c r="E2" s="660"/>
      <c r="F2" s="660"/>
      <c r="G2" s="660"/>
      <c r="H2" s="660"/>
      <c r="I2" s="661"/>
    </row>
    <row r="3" spans="1:9" ht="13.5" thickBot="1">
      <c r="A3" s="2"/>
      <c r="B3" s="2"/>
      <c r="C3" s="3"/>
      <c r="D3" s="2"/>
      <c r="E3" s="2"/>
      <c r="F3" s="2"/>
    </row>
    <row r="4" spans="1:9" ht="15.75">
      <c r="A4" s="188" t="str">
        <f>ORÇAMENTO!A6</f>
        <v>OBRA : REFORMA E REQUALIFICAÇÃO DO GINÁSIO GOUVEIÃO</v>
      </c>
      <c r="B4" s="189"/>
      <c r="C4" s="190"/>
      <c r="D4" s="191"/>
      <c r="E4" s="191"/>
      <c r="F4" s="192"/>
      <c r="G4" s="193"/>
      <c r="H4" s="193"/>
      <c r="I4" s="185"/>
    </row>
    <row r="5" spans="1:9" ht="15.75">
      <c r="A5" s="194" t="str">
        <f>RESUMO!$A$7</f>
        <v>LOCAL : AMARAJI - PERNAMBUCO</v>
      </c>
      <c r="B5" s="195"/>
      <c r="C5" s="196"/>
      <c r="D5" s="197"/>
      <c r="E5" s="7"/>
      <c r="F5" s="198"/>
      <c r="G5" s="199"/>
      <c r="H5" s="199"/>
      <c r="I5" s="186"/>
    </row>
    <row r="6" spans="1:9" ht="16.5" thickBot="1">
      <c r="A6" s="200"/>
      <c r="B6" s="201"/>
      <c r="C6" s="202"/>
      <c r="D6" s="203"/>
      <c r="E6" s="203"/>
      <c r="F6" s="204"/>
      <c r="G6" s="205"/>
      <c r="H6" s="205"/>
      <c r="I6" s="187"/>
    </row>
    <row r="7" spans="1:9" ht="16.5" thickBot="1">
      <c r="A7" s="208" t="s">
        <v>0</v>
      </c>
      <c r="B7" s="209" t="s">
        <v>25</v>
      </c>
      <c r="C7" s="209" t="s">
        <v>236</v>
      </c>
      <c r="D7" s="209" t="s">
        <v>237</v>
      </c>
      <c r="E7" s="209" t="s">
        <v>238</v>
      </c>
      <c r="F7" s="209" t="s">
        <v>239</v>
      </c>
      <c r="G7" s="209" t="s">
        <v>240</v>
      </c>
      <c r="H7" s="210" t="s">
        <v>482</v>
      </c>
      <c r="I7" s="209" t="s">
        <v>481</v>
      </c>
    </row>
    <row r="8" spans="1:9" ht="18">
      <c r="A8" s="445">
        <v>1</v>
      </c>
      <c r="B8" s="446" t="s">
        <v>282</v>
      </c>
      <c r="C8" s="455">
        <f>I8</f>
        <v>54759.6</v>
      </c>
      <c r="D8" s="456"/>
      <c r="E8" s="456"/>
      <c r="F8" s="456"/>
      <c r="G8" s="456"/>
      <c r="H8" s="456"/>
      <c r="I8" s="447">
        <f>RESUMO!E11</f>
        <v>54759.6</v>
      </c>
    </row>
    <row r="9" spans="1:9" ht="18">
      <c r="A9" s="439"/>
      <c r="B9" s="440"/>
      <c r="C9" s="493">
        <v>1</v>
      </c>
      <c r="D9" s="458"/>
      <c r="E9" s="458"/>
      <c r="F9" s="458"/>
      <c r="G9" s="458"/>
      <c r="H9" s="458"/>
      <c r="I9" s="211">
        <f>SUM(C9:H9)</f>
        <v>1</v>
      </c>
    </row>
    <row r="10" spans="1:9" ht="18">
      <c r="A10" s="439"/>
      <c r="B10" s="440"/>
      <c r="C10" s="459"/>
      <c r="D10" s="458"/>
      <c r="E10" s="460"/>
      <c r="F10" s="460"/>
      <c r="G10" s="460"/>
      <c r="H10" s="461"/>
      <c r="I10" s="212"/>
    </row>
    <row r="11" spans="1:9" ht="18">
      <c r="A11" s="448">
        <v>2</v>
      </c>
      <c r="B11" s="449" t="s">
        <v>66</v>
      </c>
      <c r="C11" s="462">
        <f>I11</f>
        <v>88357.680000000008</v>
      </c>
      <c r="D11" s="463"/>
      <c r="E11" s="463"/>
      <c r="F11" s="463"/>
      <c r="G11" s="463"/>
      <c r="H11" s="463"/>
      <c r="I11" s="450">
        <f>RESUMO!E12</f>
        <v>88357.680000000008</v>
      </c>
    </row>
    <row r="12" spans="1:9" ht="18">
      <c r="A12" s="441"/>
      <c r="B12" s="442"/>
      <c r="C12" s="495">
        <v>0.81</v>
      </c>
      <c r="D12" s="465"/>
      <c r="E12" s="465"/>
      <c r="F12" s="465"/>
      <c r="G12" s="465"/>
      <c r="H12" s="465"/>
      <c r="I12" s="211">
        <f>SUM(C12:H12)</f>
        <v>0.81</v>
      </c>
    </row>
    <row r="13" spans="1:9" ht="18">
      <c r="A13" s="441"/>
      <c r="B13" s="442"/>
      <c r="C13" s="466"/>
      <c r="D13" s="465"/>
      <c r="E13" s="465"/>
      <c r="F13" s="465"/>
      <c r="G13" s="465"/>
      <c r="H13" s="465"/>
      <c r="I13" s="211"/>
    </row>
    <row r="14" spans="1:9" ht="18">
      <c r="A14" s="448">
        <v>3</v>
      </c>
      <c r="B14" s="449" t="s">
        <v>909</v>
      </c>
      <c r="C14" s="462">
        <f>I14</f>
        <v>60970.78</v>
      </c>
      <c r="D14" s="463"/>
      <c r="E14" s="463"/>
      <c r="F14" s="463"/>
      <c r="G14" s="463"/>
      <c r="H14" s="463"/>
      <c r="I14" s="450">
        <f>RESUMO!E13</f>
        <v>60970.78</v>
      </c>
    </row>
    <row r="15" spans="1:9" ht="18">
      <c r="A15" s="441"/>
      <c r="B15" s="442"/>
      <c r="C15" s="495">
        <v>1</v>
      </c>
      <c r="D15" s="465"/>
      <c r="E15" s="465"/>
      <c r="F15" s="465"/>
      <c r="G15" s="465"/>
      <c r="H15" s="465"/>
      <c r="I15" s="211">
        <f>+SUM(C15:H15)</f>
        <v>1</v>
      </c>
    </row>
    <row r="16" spans="1:9" ht="18">
      <c r="A16" s="441"/>
      <c r="B16" s="442"/>
      <c r="C16" s="466"/>
      <c r="D16" s="465"/>
      <c r="E16" s="467"/>
      <c r="F16" s="467"/>
      <c r="G16" s="467"/>
      <c r="H16" s="468"/>
      <c r="I16" s="211"/>
    </row>
    <row r="17" spans="1:9" ht="18">
      <c r="A17" s="448">
        <v>4</v>
      </c>
      <c r="B17" s="449" t="s">
        <v>324</v>
      </c>
      <c r="C17" s="470">
        <f>I17</f>
        <v>3614.87</v>
      </c>
      <c r="D17" s="470"/>
      <c r="E17" s="470"/>
      <c r="F17" s="470"/>
      <c r="G17" s="469"/>
      <c r="H17" s="469"/>
      <c r="I17" s="450">
        <f>RESUMO!E14</f>
        <v>3614.87</v>
      </c>
    </row>
    <row r="18" spans="1:9" ht="18">
      <c r="A18" s="441"/>
      <c r="B18" s="442"/>
      <c r="C18" s="494">
        <v>1</v>
      </c>
      <c r="D18" s="471"/>
      <c r="E18" s="471"/>
      <c r="F18" s="471"/>
      <c r="G18" s="467"/>
      <c r="H18" s="467"/>
      <c r="I18" s="211">
        <f>SUM(C18:H18)</f>
        <v>1</v>
      </c>
    </row>
    <row r="19" spans="1:9" ht="18">
      <c r="A19" s="441"/>
      <c r="B19" s="442"/>
      <c r="C19" s="473"/>
      <c r="D19" s="491"/>
      <c r="E19" s="491"/>
      <c r="F19" s="491"/>
      <c r="G19" s="474"/>
      <c r="H19" s="475"/>
      <c r="I19" s="213"/>
    </row>
    <row r="20" spans="1:9" ht="18">
      <c r="A20" s="448">
        <v>5</v>
      </c>
      <c r="B20" s="451" t="s">
        <v>65</v>
      </c>
      <c r="C20" s="470">
        <f>I20</f>
        <v>28800.03</v>
      </c>
      <c r="D20" s="469"/>
      <c r="E20" s="469"/>
      <c r="F20" s="470"/>
      <c r="G20" s="470"/>
      <c r="H20" s="469"/>
      <c r="I20" s="450">
        <f>RESUMO!E15</f>
        <v>28800.03</v>
      </c>
    </row>
    <row r="21" spans="1:9" ht="18">
      <c r="A21" s="441"/>
      <c r="B21" s="442"/>
      <c r="C21" s="494">
        <v>1</v>
      </c>
      <c r="D21" s="465"/>
      <c r="E21" s="465"/>
      <c r="F21" s="464"/>
      <c r="G21" s="464"/>
      <c r="H21" s="465"/>
      <c r="I21" s="211">
        <f>SUM(C21:H21)</f>
        <v>1</v>
      </c>
    </row>
    <row r="22" spans="1:9" ht="18">
      <c r="A22" s="441"/>
      <c r="B22" s="442"/>
      <c r="C22" s="473"/>
      <c r="D22" s="491"/>
      <c r="E22" s="491"/>
      <c r="F22" s="491"/>
      <c r="G22" s="491"/>
      <c r="H22" s="492"/>
      <c r="I22" s="213"/>
    </row>
    <row r="23" spans="1:9" ht="18">
      <c r="A23" s="448">
        <v>6</v>
      </c>
      <c r="B23" s="449" t="s">
        <v>68</v>
      </c>
      <c r="C23" s="470">
        <f>C75-C8-C11-C14-C17-C20</f>
        <v>-9909.7000000000007</v>
      </c>
      <c r="D23" s="470">
        <f>I23-C23</f>
        <v>102131.56999999998</v>
      </c>
      <c r="E23" s="469"/>
      <c r="F23" s="470"/>
      <c r="G23" s="470"/>
      <c r="H23" s="469"/>
      <c r="I23" s="450">
        <f>RESUMO!E16</f>
        <v>92221.869999999981</v>
      </c>
    </row>
    <row r="24" spans="1:9" ht="18">
      <c r="A24" s="441"/>
      <c r="B24" s="442"/>
      <c r="C24" s="494">
        <f>C23/I23</f>
        <v>-0.10745498871363163</v>
      </c>
      <c r="D24" s="494">
        <f>D23/I23</f>
        <v>1.1074549887136316</v>
      </c>
      <c r="E24" s="467"/>
      <c r="F24" s="464"/>
      <c r="G24" s="464"/>
      <c r="H24" s="465"/>
      <c r="I24" s="211">
        <f>SUM(C24:H24)</f>
        <v>1</v>
      </c>
    </row>
    <row r="25" spans="1:9" ht="18">
      <c r="A25" s="441"/>
      <c r="B25" s="442"/>
      <c r="C25" s="473"/>
      <c r="D25" s="473"/>
      <c r="E25" s="474"/>
      <c r="F25" s="491"/>
      <c r="G25" s="491"/>
      <c r="H25" s="492"/>
      <c r="I25" s="213"/>
    </row>
    <row r="26" spans="1:9" ht="18">
      <c r="A26" s="448">
        <v>7</v>
      </c>
      <c r="B26" s="449" t="s">
        <v>344</v>
      </c>
      <c r="C26" s="469"/>
      <c r="D26" s="469">
        <f>I26</f>
        <v>33211.760000000002</v>
      </c>
      <c r="E26" s="470"/>
      <c r="F26" s="470"/>
      <c r="G26" s="469"/>
      <c r="H26" s="469"/>
      <c r="I26" s="450">
        <f>RESUMO!E17</f>
        <v>33211.760000000002</v>
      </c>
    </row>
    <row r="27" spans="1:9" ht="18">
      <c r="A27" s="441"/>
      <c r="B27" s="442"/>
      <c r="C27" s="467"/>
      <c r="D27" s="494">
        <v>1</v>
      </c>
      <c r="E27" s="464"/>
      <c r="F27" s="464"/>
      <c r="G27" s="465"/>
      <c r="H27" s="465"/>
      <c r="I27" s="211">
        <f>SUM(C27:H27)</f>
        <v>1</v>
      </c>
    </row>
    <row r="28" spans="1:9" ht="18">
      <c r="A28" s="441"/>
      <c r="B28" s="442"/>
      <c r="C28" s="472"/>
      <c r="D28" s="473"/>
      <c r="E28" s="491"/>
      <c r="F28" s="491"/>
      <c r="G28" s="491"/>
      <c r="H28" s="492"/>
      <c r="I28" s="213"/>
    </row>
    <row r="29" spans="1:9" ht="18">
      <c r="A29" s="448">
        <v>8</v>
      </c>
      <c r="B29" s="449" t="s">
        <v>1</v>
      </c>
      <c r="C29" s="463"/>
      <c r="D29" s="462">
        <f>I29</f>
        <v>56747.1</v>
      </c>
      <c r="E29" s="462"/>
      <c r="F29" s="463"/>
      <c r="G29" s="463"/>
      <c r="H29" s="463"/>
      <c r="I29" s="450">
        <f>RESUMO!E18</f>
        <v>56747.1</v>
      </c>
    </row>
    <row r="30" spans="1:9" ht="18">
      <c r="A30" s="441"/>
      <c r="B30" s="442"/>
      <c r="C30" s="467"/>
      <c r="D30" s="494">
        <v>1</v>
      </c>
      <c r="E30" s="464"/>
      <c r="F30" s="465"/>
      <c r="G30" s="465"/>
      <c r="H30" s="465"/>
      <c r="I30" s="211">
        <f>SUM(C30:H30)</f>
        <v>1</v>
      </c>
    </row>
    <row r="31" spans="1:9" ht="18">
      <c r="A31" s="441"/>
      <c r="B31" s="442"/>
      <c r="C31" s="474"/>
      <c r="D31" s="473"/>
      <c r="E31" s="457"/>
      <c r="F31" s="457"/>
      <c r="G31" s="457"/>
      <c r="H31" s="496"/>
      <c r="I31" s="213"/>
    </row>
    <row r="32" spans="1:9" ht="18">
      <c r="A32" s="448">
        <v>9</v>
      </c>
      <c r="B32" s="449" t="s">
        <v>355</v>
      </c>
      <c r="C32" s="469"/>
      <c r="D32" s="470">
        <f>D75-D23-D26-D29</f>
        <v>34502.830000000024</v>
      </c>
      <c r="E32" s="470">
        <f>I32-D32</f>
        <v>209308.65000000002</v>
      </c>
      <c r="F32" s="470"/>
      <c r="G32" s="470"/>
      <c r="H32" s="469"/>
      <c r="I32" s="450">
        <f>RESUMO!E19</f>
        <v>243811.48000000004</v>
      </c>
    </row>
    <row r="33" spans="1:9" ht="18">
      <c r="A33" s="441"/>
      <c r="B33" s="442"/>
      <c r="C33" s="467"/>
      <c r="D33" s="494">
        <f>D32/I32</f>
        <v>0.1415143782401059</v>
      </c>
      <c r="E33" s="494">
        <f>E32/I32</f>
        <v>0.85848562175989407</v>
      </c>
      <c r="F33" s="464"/>
      <c r="G33" s="464"/>
      <c r="H33" s="465"/>
      <c r="I33" s="211">
        <f>SUM(C33:H33)</f>
        <v>1</v>
      </c>
    </row>
    <row r="34" spans="1:9" ht="18">
      <c r="A34" s="441"/>
      <c r="B34" s="442"/>
      <c r="C34" s="474"/>
      <c r="D34" s="473"/>
      <c r="E34" s="473"/>
      <c r="F34" s="491"/>
      <c r="G34" s="491"/>
      <c r="H34" s="496"/>
      <c r="I34" s="213"/>
    </row>
    <row r="35" spans="1:9" ht="18">
      <c r="A35" s="448">
        <v>10</v>
      </c>
      <c r="B35" s="449" t="s">
        <v>63</v>
      </c>
      <c r="C35" s="469"/>
      <c r="D35" s="469"/>
      <c r="E35" s="470">
        <f>I35</f>
        <v>7961.11</v>
      </c>
      <c r="F35" s="470"/>
      <c r="G35" s="470"/>
      <c r="H35" s="469"/>
      <c r="I35" s="450">
        <f>RESUMO!E20</f>
        <v>7961.11</v>
      </c>
    </row>
    <row r="36" spans="1:9" ht="18">
      <c r="A36" s="441"/>
      <c r="B36" s="442"/>
      <c r="C36" s="467"/>
      <c r="D36" s="467"/>
      <c r="E36" s="494">
        <v>1</v>
      </c>
      <c r="F36" s="464"/>
      <c r="G36" s="464"/>
      <c r="H36" s="465"/>
      <c r="I36" s="214">
        <f>SUM(C36:H36)</f>
        <v>1</v>
      </c>
    </row>
    <row r="37" spans="1:9" ht="18">
      <c r="A37" s="441"/>
      <c r="B37" s="442"/>
      <c r="C37" s="474"/>
      <c r="D37" s="476"/>
      <c r="E37" s="473"/>
      <c r="F37" s="491"/>
      <c r="G37" s="491"/>
      <c r="H37" s="496"/>
      <c r="I37" s="213"/>
    </row>
    <row r="38" spans="1:9" ht="18">
      <c r="A38" s="448">
        <v>11</v>
      </c>
      <c r="B38" s="449" t="s">
        <v>358</v>
      </c>
      <c r="C38" s="469"/>
      <c r="D38" s="469"/>
      <c r="E38" s="470">
        <f>I38</f>
        <v>47153.53</v>
      </c>
      <c r="F38" s="470"/>
      <c r="G38" s="470"/>
      <c r="H38" s="470"/>
      <c r="I38" s="450">
        <f>RESUMO!E21</f>
        <v>47153.53</v>
      </c>
    </row>
    <row r="39" spans="1:9" ht="18">
      <c r="A39" s="441"/>
      <c r="B39" s="442"/>
      <c r="C39" s="467"/>
      <c r="D39" s="467"/>
      <c r="E39" s="494">
        <v>1</v>
      </c>
      <c r="F39" s="464"/>
      <c r="G39" s="464"/>
      <c r="H39" s="464"/>
      <c r="I39" s="214">
        <f>SUM(C39:H39)</f>
        <v>1</v>
      </c>
    </row>
    <row r="40" spans="1:9" ht="18">
      <c r="A40" s="441"/>
      <c r="B40" s="442"/>
      <c r="C40" s="472"/>
      <c r="D40" s="472"/>
      <c r="E40" s="473"/>
      <c r="F40" s="497"/>
      <c r="G40" s="497"/>
      <c r="H40" s="498"/>
      <c r="I40" s="213"/>
    </row>
    <row r="41" spans="1:9" ht="18">
      <c r="A41" s="448">
        <v>12</v>
      </c>
      <c r="B41" s="449" t="s">
        <v>359</v>
      </c>
      <c r="C41" s="469"/>
      <c r="D41" s="469"/>
      <c r="E41" s="470">
        <f>E75-E32-E35-E38</f>
        <v>-37830.030000000013</v>
      </c>
      <c r="F41" s="470">
        <f>F75</f>
        <v>226593.25</v>
      </c>
      <c r="G41" s="470">
        <f>G75</f>
        <v>226593.25</v>
      </c>
      <c r="H41" s="470">
        <f>I41-E41-F41-G41</f>
        <v>182936.97999999998</v>
      </c>
      <c r="I41" s="450">
        <f>RESUMO!E22</f>
        <v>598293.44999999995</v>
      </c>
    </row>
    <row r="42" spans="1:9" ht="18">
      <c r="A42" s="441"/>
      <c r="B42" s="442"/>
      <c r="C42" s="467"/>
      <c r="D42" s="467"/>
      <c r="E42" s="494">
        <f>E41/I41</f>
        <v>-6.3229891619238046E-2</v>
      </c>
      <c r="F42" s="494">
        <f>F41/I41</f>
        <v>0.3787326269408432</v>
      </c>
      <c r="G42" s="494">
        <f>G41/I41</f>
        <v>0.3787326269408432</v>
      </c>
      <c r="H42" s="499">
        <f>H41/I41</f>
        <v>0.30576463773755169</v>
      </c>
      <c r="I42" s="211">
        <f>SUM(C42:H42)</f>
        <v>1</v>
      </c>
    </row>
    <row r="43" spans="1:9" ht="18">
      <c r="A43" s="441"/>
      <c r="B43" s="442"/>
      <c r="C43" s="472"/>
      <c r="D43" s="472"/>
      <c r="E43" s="477"/>
      <c r="F43" s="477"/>
      <c r="G43" s="477"/>
      <c r="H43" s="477"/>
      <c r="I43" s="213"/>
    </row>
    <row r="44" spans="1:9" ht="18">
      <c r="A44" s="448">
        <v>13</v>
      </c>
      <c r="B44" s="449" t="s">
        <v>69</v>
      </c>
      <c r="C44" s="469"/>
      <c r="D44" s="469"/>
      <c r="E44" s="469"/>
      <c r="F44" s="470"/>
      <c r="G44" s="470"/>
      <c r="H44" s="470">
        <f>I44</f>
        <v>53908.3</v>
      </c>
      <c r="I44" s="450">
        <f>RESUMO!E23</f>
        <v>53908.3</v>
      </c>
    </row>
    <row r="45" spans="1:9" ht="18">
      <c r="A45" s="441"/>
      <c r="B45" s="442"/>
      <c r="C45" s="467"/>
      <c r="D45" s="467"/>
      <c r="E45" s="465"/>
      <c r="F45" s="464"/>
      <c r="G45" s="464"/>
      <c r="H45" s="494">
        <v>1</v>
      </c>
      <c r="I45" s="214">
        <f>SUM(C45:H45)</f>
        <v>1</v>
      </c>
    </row>
    <row r="46" spans="1:9" ht="18">
      <c r="A46" s="441"/>
      <c r="B46" s="442"/>
      <c r="C46" s="472"/>
      <c r="D46" s="472"/>
      <c r="E46" s="500"/>
      <c r="F46" s="497"/>
      <c r="G46" s="497"/>
      <c r="H46" s="466"/>
      <c r="I46" s="213"/>
    </row>
    <row r="47" spans="1:9" ht="18">
      <c r="A47" s="448">
        <v>14</v>
      </c>
      <c r="B47" s="449" t="s">
        <v>361</v>
      </c>
      <c r="C47" s="469"/>
      <c r="D47" s="469"/>
      <c r="E47" s="469"/>
      <c r="F47" s="469"/>
      <c r="G47" s="470"/>
      <c r="H47" s="470">
        <f>I47</f>
        <v>7239.1899999999987</v>
      </c>
      <c r="I47" s="450">
        <f>RESUMO!E24</f>
        <v>7239.1899999999987</v>
      </c>
    </row>
    <row r="48" spans="1:9" ht="18">
      <c r="A48" s="441"/>
      <c r="B48" s="442"/>
      <c r="C48" s="467"/>
      <c r="D48" s="467"/>
      <c r="E48" s="465"/>
      <c r="F48" s="465"/>
      <c r="G48" s="464"/>
      <c r="H48" s="494">
        <v>1</v>
      </c>
      <c r="I48" s="211">
        <f>SUM(C48:H48)</f>
        <v>1</v>
      </c>
    </row>
    <row r="49" spans="1:9" ht="18">
      <c r="A49" s="441"/>
      <c r="B49" s="442"/>
      <c r="C49" s="472"/>
      <c r="D49" s="472"/>
      <c r="E49" s="497"/>
      <c r="F49" s="497"/>
      <c r="G49" s="497"/>
      <c r="H49" s="466"/>
      <c r="I49" s="213"/>
    </row>
    <row r="50" spans="1:9" ht="18">
      <c r="A50" s="448">
        <v>15</v>
      </c>
      <c r="B50" s="449" t="s">
        <v>910</v>
      </c>
      <c r="C50" s="469"/>
      <c r="D50" s="469"/>
      <c r="E50" s="469"/>
      <c r="F50" s="470"/>
      <c r="G50" s="470"/>
      <c r="H50" s="470">
        <f>I50</f>
        <v>22168.379999999997</v>
      </c>
      <c r="I50" s="450">
        <f>RESUMO!E25</f>
        <v>22168.379999999997</v>
      </c>
    </row>
    <row r="51" spans="1:9" ht="18">
      <c r="A51" s="441"/>
      <c r="B51" s="442"/>
      <c r="C51" s="467"/>
      <c r="D51" s="467"/>
      <c r="E51" s="465"/>
      <c r="F51" s="464"/>
      <c r="G51" s="464"/>
      <c r="H51" s="494">
        <v>1</v>
      </c>
      <c r="I51" s="214">
        <f>SUM(C51:H51)</f>
        <v>1</v>
      </c>
    </row>
    <row r="52" spans="1:9" ht="18">
      <c r="A52" s="441"/>
      <c r="B52" s="442"/>
      <c r="C52" s="472"/>
      <c r="D52" s="472"/>
      <c r="E52" s="460"/>
      <c r="F52" s="497"/>
      <c r="G52" s="497"/>
      <c r="H52" s="466"/>
      <c r="I52" s="213"/>
    </row>
    <row r="53" spans="1:9" ht="18">
      <c r="A53" s="448">
        <v>16</v>
      </c>
      <c r="B53" s="449" t="s">
        <v>911</v>
      </c>
      <c r="C53" s="469"/>
      <c r="D53" s="469"/>
      <c r="E53" s="469"/>
      <c r="F53" s="470"/>
      <c r="G53" s="470"/>
      <c r="H53" s="470">
        <f>I53</f>
        <v>9148.7599999999984</v>
      </c>
      <c r="I53" s="450">
        <f>RESUMO!E26</f>
        <v>9148.7599999999984</v>
      </c>
    </row>
    <row r="54" spans="1:9" ht="18">
      <c r="A54" s="441"/>
      <c r="B54" s="442"/>
      <c r="C54" s="467"/>
      <c r="D54" s="467"/>
      <c r="E54" s="465"/>
      <c r="F54" s="464"/>
      <c r="G54" s="464"/>
      <c r="H54" s="494">
        <v>1</v>
      </c>
      <c r="I54" s="214">
        <f>SUM(C54:H54)</f>
        <v>1</v>
      </c>
    </row>
    <row r="55" spans="1:9" ht="18">
      <c r="A55" s="441"/>
      <c r="B55" s="442"/>
      <c r="C55" s="472"/>
      <c r="D55" s="474"/>
      <c r="E55" s="491"/>
      <c r="F55" s="491"/>
      <c r="G55" s="491"/>
      <c r="H55" s="466"/>
      <c r="I55" s="213"/>
    </row>
    <row r="56" spans="1:9" ht="18">
      <c r="A56" s="448">
        <v>17</v>
      </c>
      <c r="B56" s="449" t="s">
        <v>382</v>
      </c>
      <c r="C56" s="469"/>
      <c r="D56" s="469"/>
      <c r="E56" s="469"/>
      <c r="F56" s="470"/>
      <c r="G56" s="470"/>
      <c r="H56" s="470">
        <f>I56</f>
        <v>1942.85</v>
      </c>
      <c r="I56" s="450">
        <f>RESUMO!E27</f>
        <v>1942.85</v>
      </c>
    </row>
    <row r="57" spans="1:9" ht="18">
      <c r="A57" s="441"/>
      <c r="B57" s="442"/>
      <c r="C57" s="479"/>
      <c r="D57" s="479"/>
      <c r="E57" s="501"/>
      <c r="F57" s="502"/>
      <c r="G57" s="502"/>
      <c r="H57" s="494">
        <v>1</v>
      </c>
      <c r="I57" s="211">
        <f>SUM(C57:H57)</f>
        <v>1</v>
      </c>
    </row>
    <row r="58" spans="1:9" ht="18">
      <c r="A58" s="441"/>
      <c r="B58" s="442"/>
      <c r="C58" s="472"/>
      <c r="D58" s="474"/>
      <c r="E58" s="491"/>
      <c r="F58" s="491"/>
      <c r="G58" s="491"/>
      <c r="H58" s="466"/>
      <c r="I58" s="213"/>
    </row>
    <row r="59" spans="1:9" ht="18">
      <c r="A59" s="448">
        <v>18</v>
      </c>
      <c r="B59" s="449" t="s">
        <v>912</v>
      </c>
      <c r="C59" s="463"/>
      <c r="D59" s="463"/>
      <c r="E59" s="463"/>
      <c r="F59" s="462"/>
      <c r="G59" s="463"/>
      <c r="H59" s="462">
        <f>I59</f>
        <v>31745.490000000005</v>
      </c>
      <c r="I59" s="450">
        <f>RESUMO!E28</f>
        <v>31745.490000000005</v>
      </c>
    </row>
    <row r="60" spans="1:9" ht="18">
      <c r="A60" s="441"/>
      <c r="B60" s="442"/>
      <c r="C60" s="467"/>
      <c r="D60" s="467"/>
      <c r="E60" s="465"/>
      <c r="F60" s="464"/>
      <c r="G60" s="465"/>
      <c r="H60" s="494">
        <v>1</v>
      </c>
      <c r="I60" s="214">
        <f>SUM(C60:H60)</f>
        <v>1</v>
      </c>
    </row>
    <row r="61" spans="1:9" ht="18">
      <c r="A61" s="441"/>
      <c r="B61" s="442"/>
      <c r="C61" s="478"/>
      <c r="D61" s="478"/>
      <c r="E61" s="497"/>
      <c r="F61" s="497"/>
      <c r="G61" s="491"/>
      <c r="H61" s="466"/>
      <c r="I61" s="213"/>
    </row>
    <row r="62" spans="1:9" ht="18">
      <c r="A62" s="448">
        <v>19</v>
      </c>
      <c r="B62" s="449" t="s">
        <v>913</v>
      </c>
      <c r="C62" s="469"/>
      <c r="D62" s="469"/>
      <c r="E62" s="469"/>
      <c r="F62" s="469"/>
      <c r="G62" s="470"/>
      <c r="H62" s="470">
        <f>I62</f>
        <v>18602.489999999998</v>
      </c>
      <c r="I62" s="450">
        <f>RESUMO!E29</f>
        <v>18602.489999999998</v>
      </c>
    </row>
    <row r="63" spans="1:9" ht="18">
      <c r="A63" s="441"/>
      <c r="B63" s="442"/>
      <c r="C63" s="467"/>
      <c r="D63" s="467"/>
      <c r="E63" s="465"/>
      <c r="F63" s="465"/>
      <c r="G63" s="464"/>
      <c r="H63" s="494">
        <v>1</v>
      </c>
      <c r="I63" s="214">
        <f>SUM(C63:H63)</f>
        <v>1</v>
      </c>
    </row>
    <row r="64" spans="1:9" ht="18">
      <c r="A64" s="441"/>
      <c r="B64" s="442"/>
      <c r="C64" s="467"/>
      <c r="D64" s="467"/>
      <c r="E64" s="465"/>
      <c r="F64" s="465"/>
      <c r="G64" s="465"/>
      <c r="H64" s="466"/>
      <c r="I64" s="214"/>
    </row>
    <row r="65" spans="1:9" ht="18">
      <c r="A65" s="448">
        <v>20</v>
      </c>
      <c r="B65" s="449" t="s">
        <v>33</v>
      </c>
      <c r="C65" s="469"/>
      <c r="D65" s="469"/>
      <c r="E65" s="469"/>
      <c r="F65" s="469"/>
      <c r="G65" s="469"/>
      <c r="H65" s="470">
        <f>I65</f>
        <v>31839.15</v>
      </c>
      <c r="I65" s="450">
        <f>RESUMO!E30</f>
        <v>31839.15</v>
      </c>
    </row>
    <row r="66" spans="1:9" ht="18">
      <c r="A66" s="443"/>
      <c r="B66" s="444"/>
      <c r="C66" s="480"/>
      <c r="D66" s="480"/>
      <c r="E66" s="480"/>
      <c r="F66" s="480"/>
      <c r="G66" s="480"/>
      <c r="H66" s="494">
        <v>1</v>
      </c>
      <c r="I66" s="215">
        <f>SUM(C66:H66)</f>
        <v>1</v>
      </c>
    </row>
    <row r="67" spans="1:9" ht="18">
      <c r="A67" s="206"/>
      <c r="B67" s="207"/>
      <c r="C67" s="480"/>
      <c r="D67" s="480"/>
      <c r="E67" s="480"/>
      <c r="F67" s="480"/>
      <c r="G67" s="480"/>
      <c r="H67" s="481"/>
      <c r="I67" s="216"/>
    </row>
    <row r="68" spans="1:9" ht="18">
      <c r="A68" s="448">
        <v>21</v>
      </c>
      <c r="B68" s="449" t="s">
        <v>914</v>
      </c>
      <c r="C68" s="469"/>
      <c r="D68" s="469"/>
      <c r="E68" s="469"/>
      <c r="F68" s="469"/>
      <c r="G68" s="469"/>
      <c r="H68" s="470">
        <f>I68</f>
        <v>7059.23</v>
      </c>
      <c r="I68" s="450">
        <f>RESUMO!E31</f>
        <v>7059.23</v>
      </c>
    </row>
    <row r="69" spans="1:9" ht="18">
      <c r="A69" s="443"/>
      <c r="B69" s="444"/>
      <c r="C69" s="480"/>
      <c r="D69" s="480"/>
      <c r="E69" s="480"/>
      <c r="F69" s="480"/>
      <c r="G69" s="480"/>
      <c r="H69" s="494">
        <v>1</v>
      </c>
      <c r="I69" s="215">
        <f>SUM(C69:H69)</f>
        <v>1</v>
      </c>
    </row>
    <row r="70" spans="1:9" ht="18.75" thickBot="1">
      <c r="A70" s="206"/>
      <c r="B70" s="207"/>
      <c r="C70" s="480"/>
      <c r="D70" s="480"/>
      <c r="E70" s="480"/>
      <c r="F70" s="480"/>
      <c r="G70" s="480"/>
      <c r="H70" s="481"/>
      <c r="I70" s="216"/>
    </row>
    <row r="71" spans="1:9" ht="18.75" thickBot="1">
      <c r="A71" s="452"/>
      <c r="B71" s="482" t="s">
        <v>241</v>
      </c>
      <c r="C71" s="483">
        <f>C8+C11+C14+C17+C20+C23+C26+C29+C32+C35+C38+C41+C44+C47+C50+C53+C56+C59+C62+C65+C68</f>
        <v>226593.25999999998</v>
      </c>
      <c r="D71" s="484">
        <f>D65+D62+D59+D56+D53+D50+D47+D44+D41+D38+D35+D32+D29+D26+D23+D20+D17+D14+D11+D8</f>
        <v>226593.26</v>
      </c>
      <c r="E71" s="484">
        <f>E65+E62+E59+E56+E53+E50+E47+E44+E41+E38+E35+E32+E29+E26+E23+E20+E17</f>
        <v>226593.26</v>
      </c>
      <c r="F71" s="484">
        <f>F65+F62+F59+F56+F53+F50+F47+F44+F41+F38+F35+F32+F29+F26+F23+F20+F17+F14+F11+F8</f>
        <v>226593.25</v>
      </c>
      <c r="G71" s="484">
        <f>SUM(G65+G62+G59+G56+G53+G50+G47+G44+G41+G38+G35+G32+G29+G26+G23+G20+G17+G14+G11+G8)</f>
        <v>226593.25</v>
      </c>
      <c r="H71" s="484">
        <f>SUM(H8+H11+H14+H17+H20+H23+H26+H32+H35+H38+H41+H44+H47+H50+H53+H56+H59+H62+H65)+H68</f>
        <v>366590.81999999995</v>
      </c>
      <c r="I71" s="485">
        <f>I8+I11+I14+I17+I20+I23+I26+I29+I32+I35+I38+I41+I44+I47+I50+I53+I56+I59+I62+I65+I68</f>
        <v>1499557.0999999996</v>
      </c>
    </row>
    <row r="72" spans="1:9" ht="18.75" thickBot="1">
      <c r="A72" s="453"/>
      <c r="B72" s="482" t="s">
        <v>242</v>
      </c>
      <c r="C72" s="486">
        <f>C71</f>
        <v>226593.25999999998</v>
      </c>
      <c r="D72" s="486">
        <f t="shared" ref="D72:H72" si="0">C72+D71</f>
        <v>453186.52</v>
      </c>
      <c r="E72" s="486">
        <f t="shared" si="0"/>
        <v>679779.78</v>
      </c>
      <c r="F72" s="486">
        <f t="shared" si="0"/>
        <v>906373.03</v>
      </c>
      <c r="G72" s="486">
        <f t="shared" si="0"/>
        <v>1132966.28</v>
      </c>
      <c r="H72" s="486">
        <f t="shared" si="0"/>
        <v>1499557.1</v>
      </c>
      <c r="I72" s="487"/>
    </row>
    <row r="73" spans="1:9" ht="18.75" thickBot="1">
      <c r="A73" s="454"/>
      <c r="B73" s="482" t="s">
        <v>243</v>
      </c>
      <c r="C73" s="488">
        <f>C72/I71</f>
        <v>0.15110679013156619</v>
      </c>
      <c r="D73" s="489">
        <f>D72/I71</f>
        <v>0.30221358026313244</v>
      </c>
      <c r="E73" s="489">
        <f>E72/I71</f>
        <v>0.45332037039469869</v>
      </c>
      <c r="F73" s="489">
        <f>F72/I71</f>
        <v>0.60442715385762924</v>
      </c>
      <c r="G73" s="489">
        <f>G72/I71</f>
        <v>0.75553393732055973</v>
      </c>
      <c r="H73" s="489">
        <f>H72/I71</f>
        <v>1.0000000000000002</v>
      </c>
      <c r="I73" s="490">
        <v>1</v>
      </c>
    </row>
    <row r="75" spans="1:9" ht="18">
      <c r="C75" s="503">
        <v>226593.26</v>
      </c>
      <c r="D75" s="503">
        <v>226593.26</v>
      </c>
      <c r="E75" s="503">
        <v>226593.26</v>
      </c>
      <c r="F75" s="503">
        <v>226593.25</v>
      </c>
      <c r="G75" s="503">
        <v>226593.25</v>
      </c>
      <c r="H75" s="503">
        <v>226593.25</v>
      </c>
      <c r="I75" s="503">
        <f>SUM(C75:H75)</f>
        <v>1359559.53</v>
      </c>
    </row>
    <row r="76" spans="1:9" ht="18">
      <c r="C76" s="504"/>
      <c r="D76" s="504"/>
      <c r="E76" s="504"/>
      <c r="F76" s="504"/>
      <c r="G76" s="504"/>
      <c r="H76" s="504"/>
      <c r="I76" s="505"/>
    </row>
  </sheetData>
  <mergeCells count="1">
    <mergeCell ref="A1:I2"/>
  </mergeCells>
  <pageMargins left="0.74803149606299213" right="0.51181102362204722" top="0.39370078740157483" bottom="0.39370078740157483" header="0.31496062992125984" footer="0.31496062992125984"/>
  <pageSetup paperSize="9" scale="58"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61"/>
  <sheetViews>
    <sheetView tabSelected="1" workbookViewId="0">
      <selection activeCell="B62" sqref="B62"/>
    </sheetView>
  </sheetViews>
  <sheetFormatPr defaultRowHeight="12.75"/>
  <cols>
    <col min="1" max="1" width="11.5703125" style="244" customWidth="1"/>
    <col min="2" max="2" width="65.42578125" style="245" customWidth="1"/>
    <col min="3" max="5" width="13.5703125" style="245" customWidth="1"/>
    <col min="6" max="6" width="17.5703125" style="246" customWidth="1"/>
    <col min="7" max="219" width="8.7109375" style="217"/>
    <col min="220" max="220" width="11.5703125" style="217" customWidth="1"/>
    <col min="221" max="221" width="99.28515625" style="217" customWidth="1"/>
    <col min="222" max="222" width="22.42578125" style="217" customWidth="1"/>
    <col min="223" max="256" width="8.7109375" style="217"/>
    <col min="257" max="257" width="11.5703125" style="217" customWidth="1"/>
    <col min="258" max="258" width="65.42578125" style="217" customWidth="1"/>
    <col min="259" max="261" width="13.5703125" style="217" customWidth="1"/>
    <col min="262" max="262" width="17.5703125" style="217" customWidth="1"/>
    <col min="263" max="475" width="8.7109375" style="217"/>
    <col min="476" max="476" width="11.5703125" style="217" customWidth="1"/>
    <col min="477" max="477" width="99.28515625" style="217" customWidth="1"/>
    <col min="478" max="478" width="22.42578125" style="217" customWidth="1"/>
    <col min="479" max="512" width="8.7109375" style="217"/>
    <col min="513" max="513" width="11.5703125" style="217" customWidth="1"/>
    <col min="514" max="514" width="65.42578125" style="217" customWidth="1"/>
    <col min="515" max="517" width="13.5703125" style="217" customWidth="1"/>
    <col min="518" max="518" width="17.5703125" style="217" customWidth="1"/>
    <col min="519" max="731" width="8.7109375" style="217"/>
    <col min="732" max="732" width="11.5703125" style="217" customWidth="1"/>
    <col min="733" max="733" width="99.28515625" style="217" customWidth="1"/>
    <col min="734" max="734" width="22.42578125" style="217" customWidth="1"/>
    <col min="735" max="768" width="8.7109375" style="217"/>
    <col min="769" max="769" width="11.5703125" style="217" customWidth="1"/>
    <col min="770" max="770" width="65.42578125" style="217" customWidth="1"/>
    <col min="771" max="773" width="13.5703125" style="217" customWidth="1"/>
    <col min="774" max="774" width="17.5703125" style="217" customWidth="1"/>
    <col min="775" max="987" width="8.7109375" style="217"/>
    <col min="988" max="988" width="11.5703125" style="217" customWidth="1"/>
    <col min="989" max="989" width="99.28515625" style="217" customWidth="1"/>
    <col min="990" max="990" width="22.42578125" style="217" customWidth="1"/>
    <col min="991" max="1024" width="8.7109375" style="217"/>
    <col min="1025" max="1025" width="11.5703125" style="217" customWidth="1"/>
    <col min="1026" max="1026" width="65.42578125" style="217" customWidth="1"/>
    <col min="1027" max="1029" width="13.5703125" style="217" customWidth="1"/>
    <col min="1030" max="1030" width="17.5703125" style="217" customWidth="1"/>
    <col min="1031" max="1243" width="8.7109375" style="217"/>
    <col min="1244" max="1244" width="11.5703125" style="217" customWidth="1"/>
    <col min="1245" max="1245" width="99.28515625" style="217" customWidth="1"/>
    <col min="1246" max="1246" width="22.42578125" style="217" customWidth="1"/>
    <col min="1247" max="1280" width="8.7109375" style="217"/>
    <col min="1281" max="1281" width="11.5703125" style="217" customWidth="1"/>
    <col min="1282" max="1282" width="65.42578125" style="217" customWidth="1"/>
    <col min="1283" max="1285" width="13.5703125" style="217" customWidth="1"/>
    <col min="1286" max="1286" width="17.5703125" style="217" customWidth="1"/>
    <col min="1287" max="1499" width="8.7109375" style="217"/>
    <col min="1500" max="1500" width="11.5703125" style="217" customWidth="1"/>
    <col min="1501" max="1501" width="99.28515625" style="217" customWidth="1"/>
    <col min="1502" max="1502" width="22.42578125" style="217" customWidth="1"/>
    <col min="1503" max="1536" width="8.7109375" style="217"/>
    <col min="1537" max="1537" width="11.5703125" style="217" customWidth="1"/>
    <col min="1538" max="1538" width="65.42578125" style="217" customWidth="1"/>
    <col min="1539" max="1541" width="13.5703125" style="217" customWidth="1"/>
    <col min="1542" max="1542" width="17.5703125" style="217" customWidth="1"/>
    <col min="1543" max="1755" width="8.7109375" style="217"/>
    <col min="1756" max="1756" width="11.5703125" style="217" customWidth="1"/>
    <col min="1757" max="1757" width="99.28515625" style="217" customWidth="1"/>
    <col min="1758" max="1758" width="22.42578125" style="217" customWidth="1"/>
    <col min="1759" max="1792" width="8.7109375" style="217"/>
    <col min="1793" max="1793" width="11.5703125" style="217" customWidth="1"/>
    <col min="1794" max="1794" width="65.42578125" style="217" customWidth="1"/>
    <col min="1795" max="1797" width="13.5703125" style="217" customWidth="1"/>
    <col min="1798" max="1798" width="17.5703125" style="217" customWidth="1"/>
    <col min="1799" max="2011" width="8.7109375" style="217"/>
    <col min="2012" max="2012" width="11.5703125" style="217" customWidth="1"/>
    <col min="2013" max="2013" width="99.28515625" style="217" customWidth="1"/>
    <col min="2014" max="2014" width="22.42578125" style="217" customWidth="1"/>
    <col min="2015" max="2048" width="8.7109375" style="217"/>
    <col min="2049" max="2049" width="11.5703125" style="217" customWidth="1"/>
    <col min="2050" max="2050" width="65.42578125" style="217" customWidth="1"/>
    <col min="2051" max="2053" width="13.5703125" style="217" customWidth="1"/>
    <col min="2054" max="2054" width="17.5703125" style="217" customWidth="1"/>
    <col min="2055" max="2267" width="8.7109375" style="217"/>
    <col min="2268" max="2268" width="11.5703125" style="217" customWidth="1"/>
    <col min="2269" max="2269" width="99.28515625" style="217" customWidth="1"/>
    <col min="2270" max="2270" width="22.42578125" style="217" customWidth="1"/>
    <col min="2271" max="2304" width="8.7109375" style="217"/>
    <col min="2305" max="2305" width="11.5703125" style="217" customWidth="1"/>
    <col min="2306" max="2306" width="65.42578125" style="217" customWidth="1"/>
    <col min="2307" max="2309" width="13.5703125" style="217" customWidth="1"/>
    <col min="2310" max="2310" width="17.5703125" style="217" customWidth="1"/>
    <col min="2311" max="2523" width="8.7109375" style="217"/>
    <col min="2524" max="2524" width="11.5703125" style="217" customWidth="1"/>
    <col min="2525" max="2525" width="99.28515625" style="217" customWidth="1"/>
    <col min="2526" max="2526" width="22.42578125" style="217" customWidth="1"/>
    <col min="2527" max="2560" width="8.7109375" style="217"/>
    <col min="2561" max="2561" width="11.5703125" style="217" customWidth="1"/>
    <col min="2562" max="2562" width="65.42578125" style="217" customWidth="1"/>
    <col min="2563" max="2565" width="13.5703125" style="217" customWidth="1"/>
    <col min="2566" max="2566" width="17.5703125" style="217" customWidth="1"/>
    <col min="2567" max="2779" width="8.7109375" style="217"/>
    <col min="2780" max="2780" width="11.5703125" style="217" customWidth="1"/>
    <col min="2781" max="2781" width="99.28515625" style="217" customWidth="1"/>
    <col min="2782" max="2782" width="22.42578125" style="217" customWidth="1"/>
    <col min="2783" max="2816" width="8.7109375" style="217"/>
    <col min="2817" max="2817" width="11.5703125" style="217" customWidth="1"/>
    <col min="2818" max="2818" width="65.42578125" style="217" customWidth="1"/>
    <col min="2819" max="2821" width="13.5703125" style="217" customWidth="1"/>
    <col min="2822" max="2822" width="17.5703125" style="217" customWidth="1"/>
    <col min="2823" max="3035" width="8.7109375" style="217"/>
    <col min="3036" max="3036" width="11.5703125" style="217" customWidth="1"/>
    <col min="3037" max="3037" width="99.28515625" style="217" customWidth="1"/>
    <col min="3038" max="3038" width="22.42578125" style="217" customWidth="1"/>
    <col min="3039" max="3072" width="8.7109375" style="217"/>
    <col min="3073" max="3073" width="11.5703125" style="217" customWidth="1"/>
    <col min="3074" max="3074" width="65.42578125" style="217" customWidth="1"/>
    <col min="3075" max="3077" width="13.5703125" style="217" customWidth="1"/>
    <col min="3078" max="3078" width="17.5703125" style="217" customWidth="1"/>
    <col min="3079" max="3291" width="8.7109375" style="217"/>
    <col min="3292" max="3292" width="11.5703125" style="217" customWidth="1"/>
    <col min="3293" max="3293" width="99.28515625" style="217" customWidth="1"/>
    <col min="3294" max="3294" width="22.42578125" style="217" customWidth="1"/>
    <col min="3295" max="3328" width="8.7109375" style="217"/>
    <col min="3329" max="3329" width="11.5703125" style="217" customWidth="1"/>
    <col min="3330" max="3330" width="65.42578125" style="217" customWidth="1"/>
    <col min="3331" max="3333" width="13.5703125" style="217" customWidth="1"/>
    <col min="3334" max="3334" width="17.5703125" style="217" customWidth="1"/>
    <col min="3335" max="3547" width="8.7109375" style="217"/>
    <col min="3548" max="3548" width="11.5703125" style="217" customWidth="1"/>
    <col min="3549" max="3549" width="99.28515625" style="217" customWidth="1"/>
    <col min="3550" max="3550" width="22.42578125" style="217" customWidth="1"/>
    <col min="3551" max="3584" width="8.7109375" style="217"/>
    <col min="3585" max="3585" width="11.5703125" style="217" customWidth="1"/>
    <col min="3586" max="3586" width="65.42578125" style="217" customWidth="1"/>
    <col min="3587" max="3589" width="13.5703125" style="217" customWidth="1"/>
    <col min="3590" max="3590" width="17.5703125" style="217" customWidth="1"/>
    <col min="3591" max="3803" width="8.7109375" style="217"/>
    <col min="3804" max="3804" width="11.5703125" style="217" customWidth="1"/>
    <col min="3805" max="3805" width="99.28515625" style="217" customWidth="1"/>
    <col min="3806" max="3806" width="22.42578125" style="217" customWidth="1"/>
    <col min="3807" max="3840" width="8.7109375" style="217"/>
    <col min="3841" max="3841" width="11.5703125" style="217" customWidth="1"/>
    <col min="3842" max="3842" width="65.42578125" style="217" customWidth="1"/>
    <col min="3843" max="3845" width="13.5703125" style="217" customWidth="1"/>
    <col min="3846" max="3846" width="17.5703125" style="217" customWidth="1"/>
    <col min="3847" max="4059" width="8.7109375" style="217"/>
    <col min="4060" max="4060" width="11.5703125" style="217" customWidth="1"/>
    <col min="4061" max="4061" width="99.28515625" style="217" customWidth="1"/>
    <col min="4062" max="4062" width="22.42578125" style="217" customWidth="1"/>
    <col min="4063" max="4096" width="8.7109375" style="217"/>
    <col min="4097" max="4097" width="11.5703125" style="217" customWidth="1"/>
    <col min="4098" max="4098" width="65.42578125" style="217" customWidth="1"/>
    <col min="4099" max="4101" width="13.5703125" style="217" customWidth="1"/>
    <col min="4102" max="4102" width="17.5703125" style="217" customWidth="1"/>
    <col min="4103" max="4315" width="8.7109375" style="217"/>
    <col min="4316" max="4316" width="11.5703125" style="217" customWidth="1"/>
    <col min="4317" max="4317" width="99.28515625" style="217" customWidth="1"/>
    <col min="4318" max="4318" width="22.42578125" style="217" customWidth="1"/>
    <col min="4319" max="4352" width="8.7109375" style="217"/>
    <col min="4353" max="4353" width="11.5703125" style="217" customWidth="1"/>
    <col min="4354" max="4354" width="65.42578125" style="217" customWidth="1"/>
    <col min="4355" max="4357" width="13.5703125" style="217" customWidth="1"/>
    <col min="4358" max="4358" width="17.5703125" style="217" customWidth="1"/>
    <col min="4359" max="4571" width="8.7109375" style="217"/>
    <col min="4572" max="4572" width="11.5703125" style="217" customWidth="1"/>
    <col min="4573" max="4573" width="99.28515625" style="217" customWidth="1"/>
    <col min="4574" max="4574" width="22.42578125" style="217" customWidth="1"/>
    <col min="4575" max="4608" width="8.7109375" style="217"/>
    <col min="4609" max="4609" width="11.5703125" style="217" customWidth="1"/>
    <col min="4610" max="4610" width="65.42578125" style="217" customWidth="1"/>
    <col min="4611" max="4613" width="13.5703125" style="217" customWidth="1"/>
    <col min="4614" max="4614" width="17.5703125" style="217" customWidth="1"/>
    <col min="4615" max="4827" width="8.7109375" style="217"/>
    <col min="4828" max="4828" width="11.5703125" style="217" customWidth="1"/>
    <col min="4829" max="4829" width="99.28515625" style="217" customWidth="1"/>
    <col min="4830" max="4830" width="22.42578125" style="217" customWidth="1"/>
    <col min="4831" max="4864" width="8.7109375" style="217"/>
    <col min="4865" max="4865" width="11.5703125" style="217" customWidth="1"/>
    <col min="4866" max="4866" width="65.42578125" style="217" customWidth="1"/>
    <col min="4867" max="4869" width="13.5703125" style="217" customWidth="1"/>
    <col min="4870" max="4870" width="17.5703125" style="217" customWidth="1"/>
    <col min="4871" max="5083" width="8.7109375" style="217"/>
    <col min="5084" max="5084" width="11.5703125" style="217" customWidth="1"/>
    <col min="5085" max="5085" width="99.28515625" style="217" customWidth="1"/>
    <col min="5086" max="5086" width="22.42578125" style="217" customWidth="1"/>
    <col min="5087" max="5120" width="8.7109375" style="217"/>
    <col min="5121" max="5121" width="11.5703125" style="217" customWidth="1"/>
    <col min="5122" max="5122" width="65.42578125" style="217" customWidth="1"/>
    <col min="5123" max="5125" width="13.5703125" style="217" customWidth="1"/>
    <col min="5126" max="5126" width="17.5703125" style="217" customWidth="1"/>
    <col min="5127" max="5339" width="8.7109375" style="217"/>
    <col min="5340" max="5340" width="11.5703125" style="217" customWidth="1"/>
    <col min="5341" max="5341" width="99.28515625" style="217" customWidth="1"/>
    <col min="5342" max="5342" width="22.42578125" style="217" customWidth="1"/>
    <col min="5343" max="5376" width="8.7109375" style="217"/>
    <col min="5377" max="5377" width="11.5703125" style="217" customWidth="1"/>
    <col min="5378" max="5378" width="65.42578125" style="217" customWidth="1"/>
    <col min="5379" max="5381" width="13.5703125" style="217" customWidth="1"/>
    <col min="5382" max="5382" width="17.5703125" style="217" customWidth="1"/>
    <col min="5383" max="5595" width="8.7109375" style="217"/>
    <col min="5596" max="5596" width="11.5703125" style="217" customWidth="1"/>
    <col min="5597" max="5597" width="99.28515625" style="217" customWidth="1"/>
    <col min="5598" max="5598" width="22.42578125" style="217" customWidth="1"/>
    <col min="5599" max="5632" width="8.7109375" style="217"/>
    <col min="5633" max="5633" width="11.5703125" style="217" customWidth="1"/>
    <col min="5634" max="5634" width="65.42578125" style="217" customWidth="1"/>
    <col min="5635" max="5637" width="13.5703125" style="217" customWidth="1"/>
    <col min="5638" max="5638" width="17.5703125" style="217" customWidth="1"/>
    <col min="5639" max="5851" width="8.7109375" style="217"/>
    <col min="5852" max="5852" width="11.5703125" style="217" customWidth="1"/>
    <col min="5853" max="5853" width="99.28515625" style="217" customWidth="1"/>
    <col min="5854" max="5854" width="22.42578125" style="217" customWidth="1"/>
    <col min="5855" max="5888" width="8.7109375" style="217"/>
    <col min="5889" max="5889" width="11.5703125" style="217" customWidth="1"/>
    <col min="5890" max="5890" width="65.42578125" style="217" customWidth="1"/>
    <col min="5891" max="5893" width="13.5703125" style="217" customWidth="1"/>
    <col min="5894" max="5894" width="17.5703125" style="217" customWidth="1"/>
    <col min="5895" max="6107" width="8.7109375" style="217"/>
    <col min="6108" max="6108" width="11.5703125" style="217" customWidth="1"/>
    <col min="6109" max="6109" width="99.28515625" style="217" customWidth="1"/>
    <col min="6110" max="6110" width="22.42578125" style="217" customWidth="1"/>
    <col min="6111" max="6144" width="8.7109375" style="217"/>
    <col min="6145" max="6145" width="11.5703125" style="217" customWidth="1"/>
    <col min="6146" max="6146" width="65.42578125" style="217" customWidth="1"/>
    <col min="6147" max="6149" width="13.5703125" style="217" customWidth="1"/>
    <col min="6150" max="6150" width="17.5703125" style="217" customWidth="1"/>
    <col min="6151" max="6363" width="8.7109375" style="217"/>
    <col min="6364" max="6364" width="11.5703125" style="217" customWidth="1"/>
    <col min="6365" max="6365" width="99.28515625" style="217" customWidth="1"/>
    <col min="6366" max="6366" width="22.42578125" style="217" customWidth="1"/>
    <col min="6367" max="6400" width="8.7109375" style="217"/>
    <col min="6401" max="6401" width="11.5703125" style="217" customWidth="1"/>
    <col min="6402" max="6402" width="65.42578125" style="217" customWidth="1"/>
    <col min="6403" max="6405" width="13.5703125" style="217" customWidth="1"/>
    <col min="6406" max="6406" width="17.5703125" style="217" customWidth="1"/>
    <col min="6407" max="6619" width="8.7109375" style="217"/>
    <col min="6620" max="6620" width="11.5703125" style="217" customWidth="1"/>
    <col min="6621" max="6621" width="99.28515625" style="217" customWidth="1"/>
    <col min="6622" max="6622" width="22.42578125" style="217" customWidth="1"/>
    <col min="6623" max="6656" width="8.7109375" style="217"/>
    <col min="6657" max="6657" width="11.5703125" style="217" customWidth="1"/>
    <col min="6658" max="6658" width="65.42578125" style="217" customWidth="1"/>
    <col min="6659" max="6661" width="13.5703125" style="217" customWidth="1"/>
    <col min="6662" max="6662" width="17.5703125" style="217" customWidth="1"/>
    <col min="6663" max="6875" width="8.7109375" style="217"/>
    <col min="6876" max="6876" width="11.5703125" style="217" customWidth="1"/>
    <col min="6877" max="6877" width="99.28515625" style="217" customWidth="1"/>
    <col min="6878" max="6878" width="22.42578125" style="217" customWidth="1"/>
    <col min="6879" max="6912" width="8.7109375" style="217"/>
    <col min="6913" max="6913" width="11.5703125" style="217" customWidth="1"/>
    <col min="6914" max="6914" width="65.42578125" style="217" customWidth="1"/>
    <col min="6915" max="6917" width="13.5703125" style="217" customWidth="1"/>
    <col min="6918" max="6918" width="17.5703125" style="217" customWidth="1"/>
    <col min="6919" max="7131" width="8.7109375" style="217"/>
    <col min="7132" max="7132" width="11.5703125" style="217" customWidth="1"/>
    <col min="7133" max="7133" width="99.28515625" style="217" customWidth="1"/>
    <col min="7134" max="7134" width="22.42578125" style="217" customWidth="1"/>
    <col min="7135" max="7168" width="8.7109375" style="217"/>
    <col min="7169" max="7169" width="11.5703125" style="217" customWidth="1"/>
    <col min="7170" max="7170" width="65.42578125" style="217" customWidth="1"/>
    <col min="7171" max="7173" width="13.5703125" style="217" customWidth="1"/>
    <col min="7174" max="7174" width="17.5703125" style="217" customWidth="1"/>
    <col min="7175" max="7387" width="8.7109375" style="217"/>
    <col min="7388" max="7388" width="11.5703125" style="217" customWidth="1"/>
    <col min="7389" max="7389" width="99.28515625" style="217" customWidth="1"/>
    <col min="7390" max="7390" width="22.42578125" style="217" customWidth="1"/>
    <col min="7391" max="7424" width="8.7109375" style="217"/>
    <col min="7425" max="7425" width="11.5703125" style="217" customWidth="1"/>
    <col min="7426" max="7426" width="65.42578125" style="217" customWidth="1"/>
    <col min="7427" max="7429" width="13.5703125" style="217" customWidth="1"/>
    <col min="7430" max="7430" width="17.5703125" style="217" customWidth="1"/>
    <col min="7431" max="7643" width="8.7109375" style="217"/>
    <col min="7644" max="7644" width="11.5703125" style="217" customWidth="1"/>
    <col min="7645" max="7645" width="99.28515625" style="217" customWidth="1"/>
    <col min="7646" max="7646" width="22.42578125" style="217" customWidth="1"/>
    <col min="7647" max="7680" width="8.7109375" style="217"/>
    <col min="7681" max="7681" width="11.5703125" style="217" customWidth="1"/>
    <col min="7682" max="7682" width="65.42578125" style="217" customWidth="1"/>
    <col min="7683" max="7685" width="13.5703125" style="217" customWidth="1"/>
    <col min="7686" max="7686" width="17.5703125" style="217" customWidth="1"/>
    <col min="7687" max="7899" width="8.7109375" style="217"/>
    <col min="7900" max="7900" width="11.5703125" style="217" customWidth="1"/>
    <col min="7901" max="7901" width="99.28515625" style="217" customWidth="1"/>
    <col min="7902" max="7902" width="22.42578125" style="217" customWidth="1"/>
    <col min="7903" max="7936" width="8.7109375" style="217"/>
    <col min="7937" max="7937" width="11.5703125" style="217" customWidth="1"/>
    <col min="7938" max="7938" width="65.42578125" style="217" customWidth="1"/>
    <col min="7939" max="7941" width="13.5703125" style="217" customWidth="1"/>
    <col min="7942" max="7942" width="17.5703125" style="217" customWidth="1"/>
    <col min="7943" max="8155" width="8.7109375" style="217"/>
    <col min="8156" max="8156" width="11.5703125" style="217" customWidth="1"/>
    <col min="8157" max="8157" width="99.28515625" style="217" customWidth="1"/>
    <col min="8158" max="8158" width="22.42578125" style="217" customWidth="1"/>
    <col min="8159" max="8192" width="8.7109375" style="217"/>
    <col min="8193" max="8193" width="11.5703125" style="217" customWidth="1"/>
    <col min="8194" max="8194" width="65.42578125" style="217" customWidth="1"/>
    <col min="8195" max="8197" width="13.5703125" style="217" customWidth="1"/>
    <col min="8198" max="8198" width="17.5703125" style="217" customWidth="1"/>
    <col min="8199" max="8411" width="8.7109375" style="217"/>
    <col min="8412" max="8412" width="11.5703125" style="217" customWidth="1"/>
    <col min="8413" max="8413" width="99.28515625" style="217" customWidth="1"/>
    <col min="8414" max="8414" width="22.42578125" style="217" customWidth="1"/>
    <col min="8415" max="8448" width="8.7109375" style="217"/>
    <col min="8449" max="8449" width="11.5703125" style="217" customWidth="1"/>
    <col min="8450" max="8450" width="65.42578125" style="217" customWidth="1"/>
    <col min="8451" max="8453" width="13.5703125" style="217" customWidth="1"/>
    <col min="8454" max="8454" width="17.5703125" style="217" customWidth="1"/>
    <col min="8455" max="8667" width="8.7109375" style="217"/>
    <col min="8668" max="8668" width="11.5703125" style="217" customWidth="1"/>
    <col min="8669" max="8669" width="99.28515625" style="217" customWidth="1"/>
    <col min="8670" max="8670" width="22.42578125" style="217" customWidth="1"/>
    <col min="8671" max="8704" width="8.7109375" style="217"/>
    <col min="8705" max="8705" width="11.5703125" style="217" customWidth="1"/>
    <col min="8706" max="8706" width="65.42578125" style="217" customWidth="1"/>
    <col min="8707" max="8709" width="13.5703125" style="217" customWidth="1"/>
    <col min="8710" max="8710" width="17.5703125" style="217" customWidth="1"/>
    <col min="8711" max="8923" width="8.7109375" style="217"/>
    <col min="8924" max="8924" width="11.5703125" style="217" customWidth="1"/>
    <col min="8925" max="8925" width="99.28515625" style="217" customWidth="1"/>
    <col min="8926" max="8926" width="22.42578125" style="217" customWidth="1"/>
    <col min="8927" max="8960" width="8.7109375" style="217"/>
    <col min="8961" max="8961" width="11.5703125" style="217" customWidth="1"/>
    <col min="8962" max="8962" width="65.42578125" style="217" customWidth="1"/>
    <col min="8963" max="8965" width="13.5703125" style="217" customWidth="1"/>
    <col min="8966" max="8966" width="17.5703125" style="217" customWidth="1"/>
    <col min="8967" max="9179" width="8.7109375" style="217"/>
    <col min="9180" max="9180" width="11.5703125" style="217" customWidth="1"/>
    <col min="9181" max="9181" width="99.28515625" style="217" customWidth="1"/>
    <col min="9182" max="9182" width="22.42578125" style="217" customWidth="1"/>
    <col min="9183" max="9216" width="8.7109375" style="217"/>
    <col min="9217" max="9217" width="11.5703125" style="217" customWidth="1"/>
    <col min="9218" max="9218" width="65.42578125" style="217" customWidth="1"/>
    <col min="9219" max="9221" width="13.5703125" style="217" customWidth="1"/>
    <col min="9222" max="9222" width="17.5703125" style="217" customWidth="1"/>
    <col min="9223" max="9435" width="8.7109375" style="217"/>
    <col min="9436" max="9436" width="11.5703125" style="217" customWidth="1"/>
    <col min="9437" max="9437" width="99.28515625" style="217" customWidth="1"/>
    <col min="9438" max="9438" width="22.42578125" style="217" customWidth="1"/>
    <col min="9439" max="9472" width="8.7109375" style="217"/>
    <col min="9473" max="9473" width="11.5703125" style="217" customWidth="1"/>
    <col min="9474" max="9474" width="65.42578125" style="217" customWidth="1"/>
    <col min="9475" max="9477" width="13.5703125" style="217" customWidth="1"/>
    <col min="9478" max="9478" width="17.5703125" style="217" customWidth="1"/>
    <col min="9479" max="9691" width="8.7109375" style="217"/>
    <col min="9692" max="9692" width="11.5703125" style="217" customWidth="1"/>
    <col min="9693" max="9693" width="99.28515625" style="217" customWidth="1"/>
    <col min="9694" max="9694" width="22.42578125" style="217" customWidth="1"/>
    <col min="9695" max="9728" width="8.7109375" style="217"/>
    <col min="9729" max="9729" width="11.5703125" style="217" customWidth="1"/>
    <col min="9730" max="9730" width="65.42578125" style="217" customWidth="1"/>
    <col min="9731" max="9733" width="13.5703125" style="217" customWidth="1"/>
    <col min="9734" max="9734" width="17.5703125" style="217" customWidth="1"/>
    <col min="9735" max="9947" width="8.7109375" style="217"/>
    <col min="9948" max="9948" width="11.5703125" style="217" customWidth="1"/>
    <col min="9949" max="9949" width="99.28515625" style="217" customWidth="1"/>
    <col min="9950" max="9950" width="22.42578125" style="217" customWidth="1"/>
    <col min="9951" max="9984" width="8.7109375" style="217"/>
    <col min="9985" max="9985" width="11.5703125" style="217" customWidth="1"/>
    <col min="9986" max="9986" width="65.42578125" style="217" customWidth="1"/>
    <col min="9987" max="9989" width="13.5703125" style="217" customWidth="1"/>
    <col min="9990" max="9990" width="17.5703125" style="217" customWidth="1"/>
    <col min="9991" max="10203" width="8.7109375" style="217"/>
    <col min="10204" max="10204" width="11.5703125" style="217" customWidth="1"/>
    <col min="10205" max="10205" width="99.28515625" style="217" customWidth="1"/>
    <col min="10206" max="10206" width="22.42578125" style="217" customWidth="1"/>
    <col min="10207" max="10240" width="8.7109375" style="217"/>
    <col min="10241" max="10241" width="11.5703125" style="217" customWidth="1"/>
    <col min="10242" max="10242" width="65.42578125" style="217" customWidth="1"/>
    <col min="10243" max="10245" width="13.5703125" style="217" customWidth="1"/>
    <col min="10246" max="10246" width="17.5703125" style="217" customWidth="1"/>
    <col min="10247" max="10459" width="8.7109375" style="217"/>
    <col min="10460" max="10460" width="11.5703125" style="217" customWidth="1"/>
    <col min="10461" max="10461" width="99.28515625" style="217" customWidth="1"/>
    <col min="10462" max="10462" width="22.42578125" style="217" customWidth="1"/>
    <col min="10463" max="10496" width="8.7109375" style="217"/>
    <col min="10497" max="10497" width="11.5703125" style="217" customWidth="1"/>
    <col min="10498" max="10498" width="65.42578125" style="217" customWidth="1"/>
    <col min="10499" max="10501" width="13.5703125" style="217" customWidth="1"/>
    <col min="10502" max="10502" width="17.5703125" style="217" customWidth="1"/>
    <col min="10503" max="10715" width="8.7109375" style="217"/>
    <col min="10716" max="10716" width="11.5703125" style="217" customWidth="1"/>
    <col min="10717" max="10717" width="99.28515625" style="217" customWidth="1"/>
    <col min="10718" max="10718" width="22.42578125" style="217" customWidth="1"/>
    <col min="10719" max="10752" width="8.7109375" style="217"/>
    <col min="10753" max="10753" width="11.5703125" style="217" customWidth="1"/>
    <col min="10754" max="10754" width="65.42578125" style="217" customWidth="1"/>
    <col min="10755" max="10757" width="13.5703125" style="217" customWidth="1"/>
    <col min="10758" max="10758" width="17.5703125" style="217" customWidth="1"/>
    <col min="10759" max="10971" width="8.7109375" style="217"/>
    <col min="10972" max="10972" width="11.5703125" style="217" customWidth="1"/>
    <col min="10973" max="10973" width="99.28515625" style="217" customWidth="1"/>
    <col min="10974" max="10974" width="22.42578125" style="217" customWidth="1"/>
    <col min="10975" max="11008" width="8.7109375" style="217"/>
    <col min="11009" max="11009" width="11.5703125" style="217" customWidth="1"/>
    <col min="11010" max="11010" width="65.42578125" style="217" customWidth="1"/>
    <col min="11011" max="11013" width="13.5703125" style="217" customWidth="1"/>
    <col min="11014" max="11014" width="17.5703125" style="217" customWidth="1"/>
    <col min="11015" max="11227" width="8.7109375" style="217"/>
    <col min="11228" max="11228" width="11.5703125" style="217" customWidth="1"/>
    <col min="11229" max="11229" width="99.28515625" style="217" customWidth="1"/>
    <col min="11230" max="11230" width="22.42578125" style="217" customWidth="1"/>
    <col min="11231" max="11264" width="8.7109375" style="217"/>
    <col min="11265" max="11265" width="11.5703125" style="217" customWidth="1"/>
    <col min="11266" max="11266" width="65.42578125" style="217" customWidth="1"/>
    <col min="11267" max="11269" width="13.5703125" style="217" customWidth="1"/>
    <col min="11270" max="11270" width="17.5703125" style="217" customWidth="1"/>
    <col min="11271" max="11483" width="8.7109375" style="217"/>
    <col min="11484" max="11484" width="11.5703125" style="217" customWidth="1"/>
    <col min="11485" max="11485" width="99.28515625" style="217" customWidth="1"/>
    <col min="11486" max="11486" width="22.42578125" style="217" customWidth="1"/>
    <col min="11487" max="11520" width="8.7109375" style="217"/>
    <col min="11521" max="11521" width="11.5703125" style="217" customWidth="1"/>
    <col min="11522" max="11522" width="65.42578125" style="217" customWidth="1"/>
    <col min="11523" max="11525" width="13.5703125" style="217" customWidth="1"/>
    <col min="11526" max="11526" width="17.5703125" style="217" customWidth="1"/>
    <col min="11527" max="11739" width="8.7109375" style="217"/>
    <col min="11740" max="11740" width="11.5703125" style="217" customWidth="1"/>
    <col min="11741" max="11741" width="99.28515625" style="217" customWidth="1"/>
    <col min="11742" max="11742" width="22.42578125" style="217" customWidth="1"/>
    <col min="11743" max="11776" width="8.7109375" style="217"/>
    <col min="11777" max="11777" width="11.5703125" style="217" customWidth="1"/>
    <col min="11778" max="11778" width="65.42578125" style="217" customWidth="1"/>
    <col min="11779" max="11781" width="13.5703125" style="217" customWidth="1"/>
    <col min="11782" max="11782" width="17.5703125" style="217" customWidth="1"/>
    <col min="11783" max="11995" width="8.7109375" style="217"/>
    <col min="11996" max="11996" width="11.5703125" style="217" customWidth="1"/>
    <col min="11997" max="11997" width="99.28515625" style="217" customWidth="1"/>
    <col min="11998" max="11998" width="22.42578125" style="217" customWidth="1"/>
    <col min="11999" max="12032" width="8.7109375" style="217"/>
    <col min="12033" max="12033" width="11.5703125" style="217" customWidth="1"/>
    <col min="12034" max="12034" width="65.42578125" style="217" customWidth="1"/>
    <col min="12035" max="12037" width="13.5703125" style="217" customWidth="1"/>
    <col min="12038" max="12038" width="17.5703125" style="217" customWidth="1"/>
    <col min="12039" max="12251" width="8.7109375" style="217"/>
    <col min="12252" max="12252" width="11.5703125" style="217" customWidth="1"/>
    <col min="12253" max="12253" width="99.28515625" style="217" customWidth="1"/>
    <col min="12254" max="12254" width="22.42578125" style="217" customWidth="1"/>
    <col min="12255" max="12288" width="8.7109375" style="217"/>
    <col min="12289" max="12289" width="11.5703125" style="217" customWidth="1"/>
    <col min="12290" max="12290" width="65.42578125" style="217" customWidth="1"/>
    <col min="12291" max="12293" width="13.5703125" style="217" customWidth="1"/>
    <col min="12294" max="12294" width="17.5703125" style="217" customWidth="1"/>
    <col min="12295" max="12507" width="8.7109375" style="217"/>
    <col min="12508" max="12508" width="11.5703125" style="217" customWidth="1"/>
    <col min="12509" max="12509" width="99.28515625" style="217" customWidth="1"/>
    <col min="12510" max="12510" width="22.42578125" style="217" customWidth="1"/>
    <col min="12511" max="12544" width="8.7109375" style="217"/>
    <col min="12545" max="12545" width="11.5703125" style="217" customWidth="1"/>
    <col min="12546" max="12546" width="65.42578125" style="217" customWidth="1"/>
    <col min="12547" max="12549" width="13.5703125" style="217" customWidth="1"/>
    <col min="12550" max="12550" width="17.5703125" style="217" customWidth="1"/>
    <col min="12551" max="12763" width="8.7109375" style="217"/>
    <col min="12764" max="12764" width="11.5703125" style="217" customWidth="1"/>
    <col min="12765" max="12765" width="99.28515625" style="217" customWidth="1"/>
    <col min="12766" max="12766" width="22.42578125" style="217" customWidth="1"/>
    <col min="12767" max="12800" width="8.7109375" style="217"/>
    <col min="12801" max="12801" width="11.5703125" style="217" customWidth="1"/>
    <col min="12802" max="12802" width="65.42578125" style="217" customWidth="1"/>
    <col min="12803" max="12805" width="13.5703125" style="217" customWidth="1"/>
    <col min="12806" max="12806" width="17.5703125" style="217" customWidth="1"/>
    <col min="12807" max="13019" width="8.7109375" style="217"/>
    <col min="13020" max="13020" width="11.5703125" style="217" customWidth="1"/>
    <col min="13021" max="13021" width="99.28515625" style="217" customWidth="1"/>
    <col min="13022" max="13022" width="22.42578125" style="217" customWidth="1"/>
    <col min="13023" max="13056" width="8.7109375" style="217"/>
    <col min="13057" max="13057" width="11.5703125" style="217" customWidth="1"/>
    <col min="13058" max="13058" width="65.42578125" style="217" customWidth="1"/>
    <col min="13059" max="13061" width="13.5703125" style="217" customWidth="1"/>
    <col min="13062" max="13062" width="17.5703125" style="217" customWidth="1"/>
    <col min="13063" max="13275" width="8.7109375" style="217"/>
    <col min="13276" max="13276" width="11.5703125" style="217" customWidth="1"/>
    <col min="13277" max="13277" width="99.28515625" style="217" customWidth="1"/>
    <col min="13278" max="13278" width="22.42578125" style="217" customWidth="1"/>
    <col min="13279" max="13312" width="8.7109375" style="217"/>
    <col min="13313" max="13313" width="11.5703125" style="217" customWidth="1"/>
    <col min="13314" max="13314" width="65.42578125" style="217" customWidth="1"/>
    <col min="13315" max="13317" width="13.5703125" style="217" customWidth="1"/>
    <col min="13318" max="13318" width="17.5703125" style="217" customWidth="1"/>
    <col min="13319" max="13531" width="8.7109375" style="217"/>
    <col min="13532" max="13532" width="11.5703125" style="217" customWidth="1"/>
    <col min="13533" max="13533" width="99.28515625" style="217" customWidth="1"/>
    <col min="13534" max="13534" width="22.42578125" style="217" customWidth="1"/>
    <col min="13535" max="13568" width="8.7109375" style="217"/>
    <col min="13569" max="13569" width="11.5703125" style="217" customWidth="1"/>
    <col min="13570" max="13570" width="65.42578125" style="217" customWidth="1"/>
    <col min="13571" max="13573" width="13.5703125" style="217" customWidth="1"/>
    <col min="13574" max="13574" width="17.5703125" style="217" customWidth="1"/>
    <col min="13575" max="13787" width="8.7109375" style="217"/>
    <col min="13788" max="13788" width="11.5703125" style="217" customWidth="1"/>
    <col min="13789" max="13789" width="99.28515625" style="217" customWidth="1"/>
    <col min="13790" max="13790" width="22.42578125" style="217" customWidth="1"/>
    <col min="13791" max="13824" width="8.7109375" style="217"/>
    <col min="13825" max="13825" width="11.5703125" style="217" customWidth="1"/>
    <col min="13826" max="13826" width="65.42578125" style="217" customWidth="1"/>
    <col min="13827" max="13829" width="13.5703125" style="217" customWidth="1"/>
    <col min="13830" max="13830" width="17.5703125" style="217" customWidth="1"/>
    <col min="13831" max="14043" width="8.7109375" style="217"/>
    <col min="14044" max="14044" width="11.5703125" style="217" customWidth="1"/>
    <col min="14045" max="14045" width="99.28515625" style="217" customWidth="1"/>
    <col min="14046" max="14046" width="22.42578125" style="217" customWidth="1"/>
    <col min="14047" max="14080" width="8.7109375" style="217"/>
    <col min="14081" max="14081" width="11.5703125" style="217" customWidth="1"/>
    <col min="14082" max="14082" width="65.42578125" style="217" customWidth="1"/>
    <col min="14083" max="14085" width="13.5703125" style="217" customWidth="1"/>
    <col min="14086" max="14086" width="17.5703125" style="217" customWidth="1"/>
    <col min="14087" max="14299" width="8.7109375" style="217"/>
    <col min="14300" max="14300" width="11.5703125" style="217" customWidth="1"/>
    <col min="14301" max="14301" width="99.28515625" style="217" customWidth="1"/>
    <col min="14302" max="14302" width="22.42578125" style="217" customWidth="1"/>
    <col min="14303" max="14336" width="8.7109375" style="217"/>
    <col min="14337" max="14337" width="11.5703125" style="217" customWidth="1"/>
    <col min="14338" max="14338" width="65.42578125" style="217" customWidth="1"/>
    <col min="14339" max="14341" width="13.5703125" style="217" customWidth="1"/>
    <col min="14342" max="14342" width="17.5703125" style="217" customWidth="1"/>
    <col min="14343" max="14555" width="8.7109375" style="217"/>
    <col min="14556" max="14556" width="11.5703125" style="217" customWidth="1"/>
    <col min="14557" max="14557" width="99.28515625" style="217" customWidth="1"/>
    <col min="14558" max="14558" width="22.42578125" style="217" customWidth="1"/>
    <col min="14559" max="14592" width="8.7109375" style="217"/>
    <col min="14593" max="14593" width="11.5703125" style="217" customWidth="1"/>
    <col min="14594" max="14594" width="65.42578125" style="217" customWidth="1"/>
    <col min="14595" max="14597" width="13.5703125" style="217" customWidth="1"/>
    <col min="14598" max="14598" width="17.5703125" style="217" customWidth="1"/>
    <col min="14599" max="14811" width="8.7109375" style="217"/>
    <col min="14812" max="14812" width="11.5703125" style="217" customWidth="1"/>
    <col min="14813" max="14813" width="99.28515625" style="217" customWidth="1"/>
    <col min="14814" max="14814" width="22.42578125" style="217" customWidth="1"/>
    <col min="14815" max="14848" width="8.7109375" style="217"/>
    <col min="14849" max="14849" width="11.5703125" style="217" customWidth="1"/>
    <col min="14850" max="14850" width="65.42578125" style="217" customWidth="1"/>
    <col min="14851" max="14853" width="13.5703125" style="217" customWidth="1"/>
    <col min="14854" max="14854" width="17.5703125" style="217" customWidth="1"/>
    <col min="14855" max="15067" width="8.7109375" style="217"/>
    <col min="15068" max="15068" width="11.5703125" style="217" customWidth="1"/>
    <col min="15069" max="15069" width="99.28515625" style="217" customWidth="1"/>
    <col min="15070" max="15070" width="22.42578125" style="217" customWidth="1"/>
    <col min="15071" max="15104" width="8.7109375" style="217"/>
    <col min="15105" max="15105" width="11.5703125" style="217" customWidth="1"/>
    <col min="15106" max="15106" width="65.42578125" style="217" customWidth="1"/>
    <col min="15107" max="15109" width="13.5703125" style="217" customWidth="1"/>
    <col min="15110" max="15110" width="17.5703125" style="217" customWidth="1"/>
    <col min="15111" max="15323" width="8.7109375" style="217"/>
    <col min="15324" max="15324" width="11.5703125" style="217" customWidth="1"/>
    <col min="15325" max="15325" width="99.28515625" style="217" customWidth="1"/>
    <col min="15326" max="15326" width="22.42578125" style="217" customWidth="1"/>
    <col min="15327" max="15360" width="8.7109375" style="217"/>
    <col min="15361" max="15361" width="11.5703125" style="217" customWidth="1"/>
    <col min="15362" max="15362" width="65.42578125" style="217" customWidth="1"/>
    <col min="15363" max="15365" width="13.5703125" style="217" customWidth="1"/>
    <col min="15366" max="15366" width="17.5703125" style="217" customWidth="1"/>
    <col min="15367" max="15579" width="8.7109375" style="217"/>
    <col min="15580" max="15580" width="11.5703125" style="217" customWidth="1"/>
    <col min="15581" max="15581" width="99.28515625" style="217" customWidth="1"/>
    <col min="15582" max="15582" width="22.42578125" style="217" customWidth="1"/>
    <col min="15583" max="15616" width="8.7109375" style="217"/>
    <col min="15617" max="15617" width="11.5703125" style="217" customWidth="1"/>
    <col min="15618" max="15618" width="65.42578125" style="217" customWidth="1"/>
    <col min="15619" max="15621" width="13.5703125" style="217" customWidth="1"/>
    <col min="15622" max="15622" width="17.5703125" style="217" customWidth="1"/>
    <col min="15623" max="15835" width="8.7109375" style="217"/>
    <col min="15836" max="15836" width="11.5703125" style="217" customWidth="1"/>
    <col min="15837" max="15837" width="99.28515625" style="217" customWidth="1"/>
    <col min="15838" max="15838" width="22.42578125" style="217" customWidth="1"/>
    <col min="15839" max="15872" width="8.7109375" style="217"/>
    <col min="15873" max="15873" width="11.5703125" style="217" customWidth="1"/>
    <col min="15874" max="15874" width="65.42578125" style="217" customWidth="1"/>
    <col min="15875" max="15877" width="13.5703125" style="217" customWidth="1"/>
    <col min="15878" max="15878" width="17.5703125" style="217" customWidth="1"/>
    <col min="15879" max="16091" width="8.7109375" style="217"/>
    <col min="16092" max="16092" width="11.5703125" style="217" customWidth="1"/>
    <col min="16093" max="16093" width="99.28515625" style="217" customWidth="1"/>
    <col min="16094" max="16094" width="22.42578125" style="217" customWidth="1"/>
    <col min="16095" max="16128" width="8.7109375" style="217"/>
    <col min="16129" max="16129" width="11.5703125" style="217" customWidth="1"/>
    <col min="16130" max="16130" width="65.42578125" style="217" customWidth="1"/>
    <col min="16131" max="16133" width="13.5703125" style="217" customWidth="1"/>
    <col min="16134" max="16134" width="17.5703125" style="217" customWidth="1"/>
    <col min="16135" max="16347" width="8.7109375" style="217"/>
    <col min="16348" max="16348" width="11.5703125" style="217" customWidth="1"/>
    <col min="16349" max="16349" width="99.28515625" style="217" customWidth="1"/>
    <col min="16350" max="16350" width="22.42578125" style="217" customWidth="1"/>
    <col min="16351" max="16384" width="8.7109375" style="217"/>
  </cols>
  <sheetData>
    <row r="1" spans="1:256" ht="67.5" customHeight="1" thickBot="1">
      <c r="A1" s="675" t="s">
        <v>555</v>
      </c>
      <c r="B1" s="676"/>
      <c r="C1" s="676"/>
      <c r="D1" s="676"/>
      <c r="E1" s="676"/>
      <c r="F1" s="677"/>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6" customHeight="1">
      <c r="A2" s="678"/>
      <c r="B2" s="678"/>
      <c r="C2" s="678"/>
      <c r="D2" s="678"/>
      <c r="E2" s="678"/>
      <c r="F2" s="678"/>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95" customHeight="1">
      <c r="A3" s="679" t="s">
        <v>483</v>
      </c>
      <c r="B3" s="679"/>
      <c r="C3" s="679"/>
      <c r="D3" s="679"/>
      <c r="E3" s="679"/>
      <c r="F3" s="679"/>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1" customHeight="1">
      <c r="A4" s="680"/>
      <c r="B4" s="680"/>
      <c r="C4" s="680"/>
      <c r="D4" s="680"/>
      <c r="E4" s="680"/>
      <c r="F4" s="680"/>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c r="HW4" s="218"/>
      <c r="HX4" s="218"/>
      <c r="HY4" s="218"/>
      <c r="HZ4" s="218"/>
      <c r="IA4" s="218"/>
      <c r="IB4" s="218"/>
      <c r="IC4" s="218"/>
      <c r="ID4" s="218"/>
      <c r="IE4" s="218"/>
      <c r="IF4" s="218"/>
      <c r="IG4" s="218"/>
      <c r="IH4" s="218"/>
      <c r="II4" s="218"/>
      <c r="IJ4" s="218"/>
      <c r="IK4" s="218"/>
      <c r="IL4" s="218"/>
      <c r="IM4" s="218"/>
      <c r="IN4" s="218"/>
      <c r="IO4" s="218"/>
      <c r="IP4" s="218"/>
      <c r="IQ4" s="218"/>
      <c r="IR4" s="218"/>
      <c r="IS4" s="218"/>
      <c r="IT4" s="218"/>
      <c r="IU4" s="218"/>
      <c r="IV4" s="218"/>
    </row>
    <row r="5" spans="1:256" ht="6" customHeight="1" thickBot="1">
      <c r="A5" s="219"/>
      <c r="B5" s="219"/>
      <c r="C5" s="219"/>
      <c r="D5" s="219"/>
      <c r="E5" s="219"/>
      <c r="F5" s="219"/>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c r="IC5" s="218"/>
      <c r="ID5" s="218"/>
      <c r="IE5" s="218"/>
      <c r="IF5" s="218"/>
      <c r="IG5" s="218"/>
      <c r="IH5" s="218"/>
      <c r="II5" s="218"/>
      <c r="IJ5" s="218"/>
      <c r="IK5" s="218"/>
      <c r="IL5" s="218"/>
      <c r="IM5" s="218"/>
      <c r="IN5" s="218"/>
      <c r="IO5" s="218"/>
      <c r="IP5" s="218"/>
      <c r="IQ5" s="218"/>
      <c r="IR5" s="218"/>
      <c r="IS5" s="218"/>
      <c r="IT5" s="218"/>
      <c r="IU5" s="218"/>
      <c r="IV5" s="218"/>
    </row>
    <row r="6" spans="1:256" ht="14.1" customHeight="1">
      <c r="A6" s="220" t="str">
        <f>ORÇAMENTO!A6</f>
        <v>OBRA : REFORMA E REQUALIFICAÇÃO DO GINÁSIO GOUVEIÃO</v>
      </c>
      <c r="B6" s="221"/>
      <c r="C6" s="221"/>
      <c r="D6" s="221"/>
      <c r="E6" s="221"/>
      <c r="F6" s="222"/>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c r="HV6" s="218"/>
      <c r="HW6" s="218"/>
      <c r="HX6" s="218"/>
      <c r="HY6" s="218"/>
      <c r="HZ6" s="218"/>
      <c r="IA6" s="218"/>
      <c r="IB6" s="218"/>
      <c r="IC6" s="218"/>
      <c r="ID6" s="218"/>
      <c r="IE6" s="218"/>
      <c r="IF6" s="218"/>
      <c r="IG6" s="218"/>
      <c r="IH6" s="218"/>
      <c r="II6" s="218"/>
      <c r="IJ6" s="218"/>
      <c r="IK6" s="218"/>
      <c r="IL6" s="218"/>
      <c r="IM6" s="218"/>
      <c r="IN6" s="218"/>
      <c r="IO6" s="218"/>
      <c r="IP6" s="218"/>
      <c r="IQ6" s="218"/>
      <c r="IR6" s="218"/>
      <c r="IS6" s="218"/>
      <c r="IT6" s="218"/>
      <c r="IU6" s="218"/>
      <c r="IV6" s="218"/>
    </row>
    <row r="7" spans="1:256" ht="14.1" customHeight="1">
      <c r="A7" s="223" t="str">
        <f>ORÇAMENTO!A7</f>
        <v>LOCAL : AMARAJI - PERNAMBUCO</v>
      </c>
      <c r="B7" s="219"/>
      <c r="C7" s="219"/>
      <c r="D7" s="219"/>
      <c r="E7" s="219"/>
      <c r="F7" s="224"/>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c r="IC7" s="218"/>
      <c r="ID7" s="218"/>
      <c r="IE7" s="218"/>
      <c r="IF7" s="218"/>
      <c r="IG7" s="218"/>
      <c r="IH7" s="218"/>
      <c r="II7" s="218"/>
      <c r="IJ7" s="218"/>
      <c r="IK7" s="218"/>
      <c r="IL7" s="218"/>
      <c r="IM7" s="218"/>
      <c r="IN7" s="218"/>
      <c r="IO7" s="218"/>
      <c r="IP7" s="218"/>
      <c r="IQ7" s="218"/>
      <c r="IR7" s="218"/>
      <c r="IS7" s="218"/>
      <c r="IT7" s="218"/>
      <c r="IU7" s="218"/>
      <c r="IV7" s="218"/>
    </row>
    <row r="8" spans="1:256" ht="14.1" customHeight="1" thickBot="1">
      <c r="A8" s="225"/>
      <c r="B8" s="226"/>
      <c r="C8" s="226"/>
      <c r="D8" s="226"/>
      <c r="E8" s="226"/>
      <c r="F8" s="227"/>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c r="IU8" s="218"/>
      <c r="IV8" s="218"/>
    </row>
    <row r="9" spans="1:256" ht="6.6" customHeight="1" thickBot="1">
      <c r="A9" s="219"/>
      <c r="B9" s="219"/>
      <c r="C9" s="219"/>
      <c r="D9" s="219"/>
      <c r="E9" s="219"/>
      <c r="F9" s="219"/>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row>
    <row r="10" spans="1:256">
      <c r="A10" s="681" t="s">
        <v>34</v>
      </c>
      <c r="B10" s="684" t="s">
        <v>81</v>
      </c>
      <c r="C10" s="687" t="s">
        <v>484</v>
      </c>
      <c r="D10" s="688"/>
      <c r="E10" s="689" t="s">
        <v>485</v>
      </c>
      <c r="F10" s="690"/>
    </row>
    <row r="11" spans="1:256">
      <c r="A11" s="682"/>
      <c r="B11" s="685"/>
      <c r="C11" s="228" t="s">
        <v>486</v>
      </c>
      <c r="D11" s="228" t="s">
        <v>487</v>
      </c>
      <c r="E11" s="228" t="s">
        <v>486</v>
      </c>
      <c r="F11" s="229" t="s">
        <v>487</v>
      </c>
    </row>
    <row r="12" spans="1:256">
      <c r="A12" s="683"/>
      <c r="B12" s="686"/>
      <c r="C12" s="230" t="s">
        <v>480</v>
      </c>
      <c r="D12" s="230" t="s">
        <v>480</v>
      </c>
      <c r="E12" s="230" t="s">
        <v>480</v>
      </c>
      <c r="F12" s="231" t="s">
        <v>480</v>
      </c>
    </row>
    <row r="13" spans="1:256" ht="18.75">
      <c r="A13" s="664" t="s">
        <v>488</v>
      </c>
      <c r="B13" s="665"/>
      <c r="C13" s="665"/>
      <c r="D13" s="665"/>
      <c r="E13" s="665"/>
      <c r="F13" s="666"/>
    </row>
    <row r="14" spans="1:256">
      <c r="A14" s="232" t="s">
        <v>489</v>
      </c>
      <c r="B14" s="233" t="s">
        <v>490</v>
      </c>
      <c r="C14" s="234">
        <v>0</v>
      </c>
      <c r="D14" s="234">
        <v>0</v>
      </c>
      <c r="E14" s="234">
        <v>0.2</v>
      </c>
      <c r="F14" s="235">
        <v>0.2</v>
      </c>
    </row>
    <row r="15" spans="1:256">
      <c r="A15" s="232" t="s">
        <v>491</v>
      </c>
      <c r="B15" s="233" t="s">
        <v>492</v>
      </c>
      <c r="C15" s="234">
        <v>1.4999999999999999E-2</v>
      </c>
      <c r="D15" s="234">
        <v>1.4999999999999999E-2</v>
      </c>
      <c r="E15" s="234">
        <v>1.4999999999999999E-2</v>
      </c>
      <c r="F15" s="235">
        <v>1.4999999999999999E-2</v>
      </c>
    </row>
    <row r="16" spans="1:256">
      <c r="A16" s="232" t="s">
        <v>493</v>
      </c>
      <c r="B16" s="233" t="s">
        <v>494</v>
      </c>
      <c r="C16" s="234">
        <v>0.01</v>
      </c>
      <c r="D16" s="234">
        <v>0.01</v>
      </c>
      <c r="E16" s="234">
        <v>0.01</v>
      </c>
      <c r="F16" s="235">
        <v>0.01</v>
      </c>
    </row>
    <row r="17" spans="1:256">
      <c r="A17" s="232" t="s">
        <v>495</v>
      </c>
      <c r="B17" s="233" t="s">
        <v>496</v>
      </c>
      <c r="C17" s="234">
        <v>2E-3</v>
      </c>
      <c r="D17" s="234">
        <v>2E-3</v>
      </c>
      <c r="E17" s="234">
        <v>2E-3</v>
      </c>
      <c r="F17" s="235">
        <v>2E-3</v>
      </c>
    </row>
    <row r="18" spans="1:256">
      <c r="A18" s="232" t="s">
        <v>497</v>
      </c>
      <c r="B18" s="233" t="s">
        <v>498</v>
      </c>
      <c r="C18" s="234">
        <v>6.0000000000000001E-3</v>
      </c>
      <c r="D18" s="234">
        <v>6.0000000000000001E-3</v>
      </c>
      <c r="E18" s="234">
        <v>6.0000000000000001E-3</v>
      </c>
      <c r="F18" s="235">
        <v>6.0000000000000001E-3</v>
      </c>
    </row>
    <row r="19" spans="1:256">
      <c r="A19" s="232" t="s">
        <v>499</v>
      </c>
      <c r="B19" s="233" t="s">
        <v>500</v>
      </c>
      <c r="C19" s="234">
        <v>2.5000000000000001E-2</v>
      </c>
      <c r="D19" s="234">
        <v>2.5000000000000001E-2</v>
      </c>
      <c r="E19" s="234">
        <v>2.5000000000000001E-2</v>
      </c>
      <c r="F19" s="235">
        <v>2.5000000000000001E-2</v>
      </c>
    </row>
    <row r="20" spans="1:256">
      <c r="A20" s="232" t="s">
        <v>501</v>
      </c>
      <c r="B20" s="233" t="s">
        <v>502</v>
      </c>
      <c r="C20" s="234">
        <v>0.03</v>
      </c>
      <c r="D20" s="234">
        <v>0.03</v>
      </c>
      <c r="E20" s="234">
        <v>0.03</v>
      </c>
      <c r="F20" s="235">
        <v>0.03</v>
      </c>
    </row>
    <row r="21" spans="1:256">
      <c r="A21" s="232" t="s">
        <v>503</v>
      </c>
      <c r="B21" s="233" t="s">
        <v>504</v>
      </c>
      <c r="C21" s="234">
        <v>0.08</v>
      </c>
      <c r="D21" s="234">
        <v>0.08</v>
      </c>
      <c r="E21" s="234">
        <v>0.08</v>
      </c>
      <c r="F21" s="235">
        <v>0.08</v>
      </c>
    </row>
    <row r="22" spans="1:256">
      <c r="A22" s="232" t="s">
        <v>505</v>
      </c>
      <c r="B22" s="233" t="s">
        <v>506</v>
      </c>
      <c r="C22" s="234">
        <v>0</v>
      </c>
      <c r="D22" s="234">
        <v>0</v>
      </c>
      <c r="E22" s="234">
        <v>0</v>
      </c>
      <c r="F22" s="235">
        <v>0</v>
      </c>
    </row>
    <row r="23" spans="1:256" ht="18.75">
      <c r="A23" s="236" t="s">
        <v>274</v>
      </c>
      <c r="B23" s="237" t="s">
        <v>82</v>
      </c>
      <c r="C23" s="238">
        <f>SUM(C14:C22)</f>
        <v>0.16799999999999998</v>
      </c>
      <c r="D23" s="238">
        <f>SUM(D14:D22)</f>
        <v>0.16799999999999998</v>
      </c>
      <c r="E23" s="238">
        <f>SUM(E14:E22)</f>
        <v>0.36800000000000005</v>
      </c>
      <c r="F23" s="239">
        <f>SUM(F14:F22)</f>
        <v>0.36800000000000005</v>
      </c>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0"/>
      <c r="CL23" s="240"/>
      <c r="CM23" s="240"/>
      <c r="CN23" s="240"/>
      <c r="CO23" s="240"/>
      <c r="CP23" s="240"/>
      <c r="CQ23" s="240"/>
      <c r="CR23" s="240"/>
      <c r="CS23" s="240"/>
      <c r="CT23" s="240"/>
      <c r="CU23" s="240"/>
      <c r="CV23" s="240"/>
      <c r="CW23" s="240"/>
      <c r="CX23" s="240"/>
      <c r="CY23" s="240"/>
      <c r="CZ23" s="240"/>
      <c r="DA23" s="240"/>
      <c r="DB23" s="240"/>
      <c r="DC23" s="240"/>
      <c r="DD23" s="240"/>
      <c r="DE23" s="240"/>
      <c r="DF23" s="240"/>
      <c r="DG23" s="240"/>
      <c r="DH23" s="240"/>
      <c r="DI23" s="240"/>
      <c r="DJ23" s="240"/>
      <c r="DK23" s="240"/>
      <c r="DL23" s="240"/>
      <c r="DM23" s="240"/>
      <c r="DN23" s="240"/>
      <c r="DO23" s="240"/>
      <c r="DP23" s="240"/>
      <c r="DQ23" s="240"/>
      <c r="DR23" s="240"/>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0"/>
      <c r="EV23" s="240"/>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0"/>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0"/>
      <c r="GZ23" s="240"/>
      <c r="HA23" s="240"/>
      <c r="HB23" s="240"/>
      <c r="HC23" s="240"/>
      <c r="HD23" s="240"/>
      <c r="HE23" s="240"/>
      <c r="HF23" s="240"/>
      <c r="HG23" s="240"/>
      <c r="HH23" s="240"/>
      <c r="HI23" s="240"/>
      <c r="HJ23" s="240"/>
      <c r="HK23" s="240"/>
      <c r="HL23" s="240"/>
      <c r="HM23" s="240"/>
      <c r="HN23" s="240"/>
      <c r="HO23" s="240"/>
      <c r="HP23" s="240"/>
      <c r="HQ23" s="240"/>
      <c r="HR23" s="240"/>
      <c r="HS23" s="240"/>
      <c r="HT23" s="240"/>
      <c r="HU23" s="240"/>
      <c r="HV23" s="240"/>
      <c r="HW23" s="240"/>
      <c r="HX23" s="240"/>
      <c r="HY23" s="240"/>
      <c r="HZ23" s="240"/>
      <c r="IA23" s="240"/>
      <c r="IB23" s="240"/>
      <c r="IC23" s="240"/>
      <c r="ID23" s="240"/>
      <c r="IE23" s="240"/>
      <c r="IF23" s="240"/>
      <c r="IG23" s="240"/>
      <c r="IH23" s="240"/>
      <c r="II23" s="240"/>
      <c r="IJ23" s="240"/>
      <c r="IK23" s="240"/>
      <c r="IL23" s="240"/>
      <c r="IM23" s="240"/>
      <c r="IN23" s="240"/>
      <c r="IO23" s="240"/>
      <c r="IP23" s="240"/>
      <c r="IQ23" s="240"/>
      <c r="IR23" s="240"/>
      <c r="IS23" s="240"/>
      <c r="IT23" s="240"/>
      <c r="IU23" s="240"/>
      <c r="IV23" s="240"/>
    </row>
    <row r="24" spans="1:256">
      <c r="A24" s="667"/>
      <c r="B24" s="668"/>
      <c r="C24" s="668"/>
      <c r="D24" s="668"/>
      <c r="E24" s="668"/>
      <c r="F24" s="669"/>
    </row>
    <row r="25" spans="1:256" ht="18.75">
      <c r="A25" s="664" t="s">
        <v>507</v>
      </c>
      <c r="B25" s="665"/>
      <c r="C25" s="665"/>
      <c r="D25" s="665"/>
      <c r="E25" s="665"/>
      <c r="F25" s="666"/>
    </row>
    <row r="26" spans="1:256">
      <c r="A26" s="232" t="s">
        <v>508</v>
      </c>
      <c r="B26" s="233" t="s">
        <v>509</v>
      </c>
      <c r="C26" s="234">
        <v>0.18060000000000001</v>
      </c>
      <c r="D26" s="234" t="s">
        <v>510</v>
      </c>
      <c r="E26" s="234">
        <v>0.18060000000000001</v>
      </c>
      <c r="F26" s="235" t="s">
        <v>510</v>
      </c>
    </row>
    <row r="27" spans="1:256">
      <c r="A27" s="232" t="s">
        <v>511</v>
      </c>
      <c r="B27" s="233" t="s">
        <v>512</v>
      </c>
      <c r="C27" s="234">
        <v>4.3299999999999998E-2</v>
      </c>
      <c r="D27" s="234" t="s">
        <v>510</v>
      </c>
      <c r="E27" s="234">
        <v>4.3299999999999998E-2</v>
      </c>
      <c r="F27" s="235" t="s">
        <v>510</v>
      </c>
    </row>
    <row r="28" spans="1:256">
      <c r="A28" s="232" t="s">
        <v>513</v>
      </c>
      <c r="B28" s="233" t="s">
        <v>514</v>
      </c>
      <c r="C28" s="234">
        <v>8.9999999999999993E-3</v>
      </c>
      <c r="D28" s="234">
        <v>6.8999999999999999E-3</v>
      </c>
      <c r="E28" s="234">
        <v>8.9999999999999993E-3</v>
      </c>
      <c r="F28" s="235">
        <v>6.8999999999999999E-3</v>
      </c>
    </row>
    <row r="29" spans="1:256">
      <c r="A29" s="232" t="s">
        <v>515</v>
      </c>
      <c r="B29" s="233" t="s">
        <v>516</v>
      </c>
      <c r="C29" s="234">
        <v>0.10829999999999999</v>
      </c>
      <c r="D29" s="234">
        <v>8.3299999999999999E-2</v>
      </c>
      <c r="E29" s="234">
        <v>0.10829999999999999</v>
      </c>
      <c r="F29" s="235">
        <v>8.3299999999999999E-2</v>
      </c>
    </row>
    <row r="30" spans="1:256">
      <c r="A30" s="232" t="s">
        <v>517</v>
      </c>
      <c r="B30" s="233" t="s">
        <v>518</v>
      </c>
      <c r="C30" s="234">
        <v>6.9999999999999999E-4</v>
      </c>
      <c r="D30" s="234">
        <v>5.9999999999999995E-4</v>
      </c>
      <c r="E30" s="234">
        <v>6.9999999999999999E-4</v>
      </c>
      <c r="F30" s="235">
        <v>5.9999999999999995E-4</v>
      </c>
    </row>
    <row r="31" spans="1:256">
      <c r="A31" s="232" t="s">
        <v>519</v>
      </c>
      <c r="B31" s="233" t="s">
        <v>520</v>
      </c>
      <c r="C31" s="234">
        <v>7.1999999999999998E-3</v>
      </c>
      <c r="D31" s="234">
        <v>5.5999999999999999E-3</v>
      </c>
      <c r="E31" s="234">
        <v>7.1999999999999998E-3</v>
      </c>
      <c r="F31" s="235">
        <v>5.5999999999999999E-3</v>
      </c>
    </row>
    <row r="32" spans="1:256">
      <c r="A32" s="232" t="s">
        <v>521</v>
      </c>
      <c r="B32" s="233" t="s">
        <v>522</v>
      </c>
      <c r="C32" s="234">
        <v>2.18E-2</v>
      </c>
      <c r="D32" s="234" t="s">
        <v>510</v>
      </c>
      <c r="E32" s="234">
        <v>2.18E-2</v>
      </c>
      <c r="F32" s="235" t="s">
        <v>510</v>
      </c>
    </row>
    <row r="33" spans="1:6">
      <c r="A33" s="232" t="s">
        <v>523</v>
      </c>
      <c r="B33" s="233" t="s">
        <v>524</v>
      </c>
      <c r="C33" s="234">
        <v>1.1000000000000001E-3</v>
      </c>
      <c r="D33" s="234">
        <v>8.9999999999999998E-4</v>
      </c>
      <c r="E33" s="234">
        <v>1.1000000000000001E-3</v>
      </c>
      <c r="F33" s="235">
        <v>8.9999999999999998E-4</v>
      </c>
    </row>
    <row r="34" spans="1:6">
      <c r="A34" s="232" t="s">
        <v>525</v>
      </c>
      <c r="B34" s="233" t="s">
        <v>526</v>
      </c>
      <c r="C34" s="234">
        <v>7.2599999999999998E-2</v>
      </c>
      <c r="D34" s="234">
        <v>5.5800000000000002E-2</v>
      </c>
      <c r="E34" s="234">
        <v>7.2599999999999998E-2</v>
      </c>
      <c r="F34" s="235">
        <v>5.5800000000000002E-2</v>
      </c>
    </row>
    <row r="35" spans="1:6">
      <c r="A35" s="232" t="s">
        <v>527</v>
      </c>
      <c r="B35" s="233" t="s">
        <v>528</v>
      </c>
      <c r="C35" s="234">
        <v>2.9999999999999997E-4</v>
      </c>
      <c r="D35" s="234">
        <v>2.9999999999999997E-4</v>
      </c>
      <c r="E35" s="234">
        <v>2.9999999999999997E-4</v>
      </c>
      <c r="F35" s="235">
        <v>2.9999999999999997E-4</v>
      </c>
    </row>
    <row r="36" spans="1:6" ht="18.75">
      <c r="A36" s="236" t="s">
        <v>529</v>
      </c>
      <c r="B36" s="237" t="s">
        <v>82</v>
      </c>
      <c r="C36" s="238">
        <f>SUM(C26:C35)</f>
        <v>0.44489999999999996</v>
      </c>
      <c r="D36" s="238">
        <f>SUM(D26:D35)</f>
        <v>0.15340000000000001</v>
      </c>
      <c r="E36" s="238">
        <f>SUM(E26:E35)</f>
        <v>0.44489999999999996</v>
      </c>
      <c r="F36" s="239">
        <f>SUM(F26:F35)</f>
        <v>0.15340000000000001</v>
      </c>
    </row>
    <row r="37" spans="1:6">
      <c r="A37" s="667"/>
      <c r="B37" s="668"/>
      <c r="C37" s="668"/>
      <c r="D37" s="668"/>
      <c r="E37" s="668"/>
      <c r="F37" s="669"/>
    </row>
    <row r="38" spans="1:6" ht="18.75">
      <c r="A38" s="664" t="s">
        <v>530</v>
      </c>
      <c r="B38" s="665"/>
      <c r="C38" s="665"/>
      <c r="D38" s="665"/>
      <c r="E38" s="665"/>
      <c r="F38" s="666"/>
    </row>
    <row r="39" spans="1:6">
      <c r="A39" s="232" t="s">
        <v>531</v>
      </c>
      <c r="B39" s="233" t="s">
        <v>532</v>
      </c>
      <c r="C39" s="234">
        <v>4.4299999999999999E-2</v>
      </c>
      <c r="D39" s="234">
        <v>3.4099999999999998E-2</v>
      </c>
      <c r="E39" s="234">
        <v>4.4299999999999999E-2</v>
      </c>
      <c r="F39" s="235">
        <v>3.4099999999999998E-2</v>
      </c>
    </row>
    <row r="40" spans="1:6">
      <c r="A40" s="232" t="s">
        <v>533</v>
      </c>
      <c r="B40" s="233" t="s">
        <v>534</v>
      </c>
      <c r="C40" s="234">
        <v>1E-3</v>
      </c>
      <c r="D40" s="234">
        <v>8.0000000000000004E-4</v>
      </c>
      <c r="E40" s="234">
        <v>1E-3</v>
      </c>
      <c r="F40" s="235">
        <v>8.0000000000000004E-4</v>
      </c>
    </row>
    <row r="41" spans="1:6">
      <c r="A41" s="232" t="s">
        <v>535</v>
      </c>
      <c r="B41" s="233" t="s">
        <v>536</v>
      </c>
      <c r="C41" s="234">
        <v>5.9700000000000003E-2</v>
      </c>
      <c r="D41" s="234">
        <v>4.5900000000000003E-2</v>
      </c>
      <c r="E41" s="234">
        <v>5.9700000000000003E-2</v>
      </c>
      <c r="F41" s="235">
        <v>4.5900000000000003E-2</v>
      </c>
    </row>
    <row r="42" spans="1:6">
      <c r="A42" s="232" t="s">
        <v>537</v>
      </c>
      <c r="B42" s="233" t="s">
        <v>538</v>
      </c>
      <c r="C42" s="234">
        <v>3.85E-2</v>
      </c>
      <c r="D42" s="234">
        <v>2.9600000000000001E-2</v>
      </c>
      <c r="E42" s="234">
        <v>3.85E-2</v>
      </c>
      <c r="F42" s="235">
        <v>2.9600000000000001E-2</v>
      </c>
    </row>
    <row r="43" spans="1:6">
      <c r="A43" s="232" t="s">
        <v>539</v>
      </c>
      <c r="B43" s="233" t="s">
        <v>540</v>
      </c>
      <c r="C43" s="234">
        <v>3.7000000000000002E-3</v>
      </c>
      <c r="D43" s="234">
        <v>2.8999999999999998E-3</v>
      </c>
      <c r="E43" s="234">
        <v>3.7000000000000002E-3</v>
      </c>
      <c r="F43" s="235">
        <v>2.8999999999999998E-3</v>
      </c>
    </row>
    <row r="44" spans="1:6" ht="18.75">
      <c r="A44" s="236" t="s">
        <v>541</v>
      </c>
      <c r="B44" s="237" t="s">
        <v>82</v>
      </c>
      <c r="C44" s="238">
        <f>SUM(C39:C43)</f>
        <v>0.14720000000000003</v>
      </c>
      <c r="D44" s="238">
        <f>SUM(D39:D43)</f>
        <v>0.11330000000000001</v>
      </c>
      <c r="E44" s="238">
        <f>SUM(E39:E43)</f>
        <v>0.14720000000000003</v>
      </c>
      <c r="F44" s="239">
        <f>SUM(F39:F43)</f>
        <v>0.11330000000000001</v>
      </c>
    </row>
    <row r="45" spans="1:6">
      <c r="A45" s="667"/>
      <c r="B45" s="668"/>
      <c r="C45" s="668"/>
      <c r="D45" s="668"/>
      <c r="E45" s="668"/>
      <c r="F45" s="669"/>
    </row>
    <row r="46" spans="1:6" ht="18.75">
      <c r="A46" s="664" t="s">
        <v>542</v>
      </c>
      <c r="B46" s="665"/>
      <c r="C46" s="665"/>
      <c r="D46" s="665"/>
      <c r="E46" s="665"/>
      <c r="F46" s="666"/>
    </row>
    <row r="47" spans="1:6">
      <c r="A47" s="232" t="s">
        <v>543</v>
      </c>
      <c r="B47" s="233" t="s">
        <v>544</v>
      </c>
      <c r="C47" s="234">
        <v>7.4700000000000003E-2</v>
      </c>
      <c r="D47" s="234">
        <v>2.58E-2</v>
      </c>
      <c r="E47" s="234">
        <v>0.16370000000000001</v>
      </c>
      <c r="F47" s="235">
        <v>5.6500000000000002E-2</v>
      </c>
    </row>
    <row r="48" spans="1:6" ht="25.5">
      <c r="A48" s="232" t="s">
        <v>545</v>
      </c>
      <c r="B48" s="233" t="s">
        <v>546</v>
      </c>
      <c r="C48" s="234">
        <v>3.7000000000000002E-3</v>
      </c>
      <c r="D48" s="234">
        <v>2.8999999999999998E-3</v>
      </c>
      <c r="E48" s="234">
        <v>3.8999999999999998E-3</v>
      </c>
      <c r="F48" s="235">
        <v>3.0000000000000001E-3</v>
      </c>
    </row>
    <row r="49" spans="1:7" ht="18.75">
      <c r="A49" s="236" t="s">
        <v>547</v>
      </c>
      <c r="B49" s="237" t="s">
        <v>82</v>
      </c>
      <c r="C49" s="238">
        <f>SUM(C47:C48)</f>
        <v>7.8399999999999997E-2</v>
      </c>
      <c r="D49" s="238">
        <f>SUM(D47:D48)</f>
        <v>2.87E-2</v>
      </c>
      <c r="E49" s="238">
        <f>SUM(E47:E48)</f>
        <v>0.1676</v>
      </c>
      <c r="F49" s="239">
        <f>SUM(F47:F48)</f>
        <v>5.9500000000000004E-2</v>
      </c>
    </row>
    <row r="50" spans="1:7">
      <c r="A50" s="667"/>
      <c r="B50" s="668"/>
      <c r="C50" s="668"/>
      <c r="D50" s="668"/>
      <c r="E50" s="668"/>
      <c r="F50" s="669"/>
    </row>
    <row r="51" spans="1:7" ht="18.75">
      <c r="A51" s="664" t="s">
        <v>548</v>
      </c>
      <c r="B51" s="665"/>
      <c r="C51" s="665"/>
      <c r="D51" s="665"/>
      <c r="E51" s="665"/>
      <c r="F51" s="666"/>
    </row>
    <row r="52" spans="1:7">
      <c r="A52" s="232" t="s">
        <v>549</v>
      </c>
      <c r="B52" s="233"/>
      <c r="C52" s="233"/>
      <c r="D52" s="233"/>
      <c r="E52" s="233"/>
      <c r="F52" s="235">
        <v>0</v>
      </c>
    </row>
    <row r="53" spans="1:7" ht="18.75">
      <c r="A53" s="236" t="s">
        <v>550</v>
      </c>
      <c r="B53" s="241" t="s">
        <v>551</v>
      </c>
      <c r="C53" s="241"/>
      <c r="D53" s="241"/>
      <c r="E53" s="241"/>
      <c r="F53" s="239">
        <f>SUM(F52:F52)</f>
        <v>0</v>
      </c>
    </row>
    <row r="54" spans="1:7">
      <c r="A54" s="670" t="s">
        <v>552</v>
      </c>
      <c r="B54" s="671"/>
      <c r="C54" s="671"/>
      <c r="D54" s="671"/>
      <c r="E54" s="671"/>
      <c r="F54" s="672"/>
    </row>
    <row r="55" spans="1:7">
      <c r="A55" s="667"/>
      <c r="B55" s="668"/>
      <c r="C55" s="668"/>
      <c r="D55" s="668"/>
      <c r="E55" s="668"/>
      <c r="F55" s="669"/>
    </row>
    <row r="56" spans="1:7" ht="19.5" thickBot="1">
      <c r="A56" s="673" t="s">
        <v>553</v>
      </c>
      <c r="B56" s="674"/>
      <c r="C56" s="242">
        <f>C23+C36+C44+C49+C53</f>
        <v>0.83850000000000002</v>
      </c>
      <c r="D56" s="242">
        <f>D23+D36+D44+D49+D53</f>
        <v>0.46340000000000003</v>
      </c>
      <c r="E56" s="242">
        <f>E23+E36+E44+E49+E53</f>
        <v>1.1276999999999999</v>
      </c>
      <c r="F56" s="243">
        <f>F23+F36+F44+F49+F53</f>
        <v>0.69420000000000004</v>
      </c>
    </row>
    <row r="59" spans="1:7">
      <c r="A59" s="662"/>
      <c r="B59" s="662"/>
      <c r="C59" s="662"/>
      <c r="D59" s="662"/>
      <c r="E59" s="662"/>
      <c r="F59" s="662"/>
      <c r="G59" s="247"/>
    </row>
    <row r="60" spans="1:7">
      <c r="A60" s="662"/>
      <c r="B60" s="662"/>
      <c r="C60" s="662"/>
      <c r="D60" s="662"/>
      <c r="E60" s="662"/>
      <c r="F60" s="662"/>
      <c r="G60" s="247"/>
    </row>
    <row r="61" spans="1:7">
      <c r="A61" s="663"/>
      <c r="B61" s="663"/>
      <c r="C61" s="663"/>
      <c r="D61" s="663"/>
      <c r="E61" s="663"/>
      <c r="F61" s="663"/>
      <c r="G61" s="248"/>
    </row>
  </sheetData>
  <mergeCells count="22">
    <mergeCell ref="A45:F45"/>
    <mergeCell ref="A1:F1"/>
    <mergeCell ref="A2:F2"/>
    <mergeCell ref="A3:F4"/>
    <mergeCell ref="A10:A12"/>
    <mergeCell ref="B10:B12"/>
    <mergeCell ref="C10:D10"/>
    <mergeCell ref="E10:F10"/>
    <mergeCell ref="A13:F13"/>
    <mergeCell ref="A24:F24"/>
    <mergeCell ref="A25:F25"/>
    <mergeCell ref="A37:F37"/>
    <mergeCell ref="A38:F38"/>
    <mergeCell ref="A59:F59"/>
    <mergeCell ref="A60:F60"/>
    <mergeCell ref="A61:F61"/>
    <mergeCell ref="A46:F46"/>
    <mergeCell ref="A50:F50"/>
    <mergeCell ref="A51:F51"/>
    <mergeCell ref="A54:F54"/>
    <mergeCell ref="A55:F55"/>
    <mergeCell ref="A56:B56"/>
  </mergeCells>
  <pageMargins left="0.35433070866141736" right="0.31496062992125984" top="0.78740157480314965" bottom="0.78740157480314965" header="0.31496062992125984" footer="0.31496062992125984"/>
  <pageSetup paperSize="9" scale="7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2</vt:i4>
      </vt:variant>
    </vt:vector>
  </HeadingPairs>
  <TitlesOfParts>
    <vt:vector size="11" baseType="lpstr">
      <vt:lpstr>BDI NOVO</vt:lpstr>
      <vt:lpstr>ORÇAMENTO</vt:lpstr>
      <vt:lpstr>CP1 Placaob</vt:lpstr>
      <vt:lpstr>CP2ligprov</vt:lpstr>
      <vt:lpstr>planilha sem memoria</vt:lpstr>
      <vt:lpstr>memoria</vt:lpstr>
      <vt:lpstr>RESUMO</vt:lpstr>
      <vt:lpstr>CRONOGRAMA</vt:lpstr>
      <vt:lpstr>encargos</vt:lpstr>
      <vt:lpstr>ORÇAMENTO!Area_de_impressao</vt:lpstr>
      <vt:lpstr>ORÇAMENTO!Titulos_de_impressao</vt:lpstr>
    </vt:vector>
  </TitlesOfParts>
  <Company>PNUD/BRA/00/027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willamy.dias</dc:creator>
  <cp:lastModifiedBy>Usuário do Windows</cp:lastModifiedBy>
  <cp:lastPrinted>2022-03-04T22:01:30Z</cp:lastPrinted>
  <dcterms:created xsi:type="dcterms:W3CDTF">2005-05-06T14:48:20Z</dcterms:created>
  <dcterms:modified xsi:type="dcterms:W3CDTF">2022-10-20T21:02:47Z</dcterms:modified>
</cp:coreProperties>
</file>